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men.oliveros\Documents\Compras FIP y FIL 2021\"/>
    </mc:Choice>
  </mc:AlternateContent>
  <bookViews>
    <workbookView xWindow="0" yWindow="0" windowWidth="23040" windowHeight="9075" firstSheet="3" activeTab="7"/>
  </bookViews>
  <sheets>
    <sheet name="ABOGADO" sheetId="1" r:id="rId1"/>
    <sheet name="AGROBIOTECNOLOGÍA" sheetId="2" r:id="rId2"/>
    <sheet name="AGRONEGOCIOS" sheetId="3" r:id="rId3"/>
    <sheet name="CIRUJANO DENTISTA" sheetId="4" r:id="rId4"/>
    <sheet name="CULTURA FÍSICA Y DEPORTE" sheetId="5" r:id="rId5"/>
    <sheet name="DESARROLLO TURÍSTICO" sheetId="6" r:id="rId6"/>
    <sheet name="ENFERMERÍA" sheetId="7" r:id="rId7"/>
    <sheet name="INGENIERÍA EN GEOFÍSICA" sheetId="8" r:id="rId8"/>
    <sheet name="INGENIERÍA EN SISTEMAS BIOL" sheetId="9" r:id="rId9"/>
    <sheet name="INGENIERÍA EN TELEMÁTICA" sheetId="10" r:id="rId10"/>
    <sheet name="LETRAS HISPÁNICAS" sheetId="11" r:id="rId11"/>
    <sheet name="MCP" sheetId="12" r:id="rId12"/>
    <sheet name="MVZ" sheetId="13" r:id="rId13"/>
    <sheet name="NEGOCIOS INTERNACIONALES" sheetId="14" r:id="rId14"/>
    <sheet name="NUTRICIÓN" sheetId="15" r:id="rId15"/>
    <sheet name="PERIODISMO" sheetId="16" r:id="rId16"/>
    <sheet name="PSICOLOGÍA" sheetId="17" r:id="rId17"/>
    <sheet name="SLPCyE" sheetId="18" r:id="rId18"/>
    <sheet name="TRABAJO SOCIAL" sheetId="19" r:id="rId19"/>
    <sheet name="PE" sheetId="20" r:id="rId20"/>
    <sheet name="MAESTRÍA EN ADMINISTRACIÓN" sheetId="22" r:id="rId21"/>
    <sheet name="MAESTRÍA EN SALUD PÚBLICA" sheetId="23" r:id="rId22"/>
    <sheet name="MAESTRÍA EN DERECHO" sheetId="21" r:id="rId23"/>
    <sheet name="POSGRADOS EN PSICOLOGÍA" sheetId="25" r:id="rId24"/>
    <sheet name="CONCENTRADO FIP Y FIL 2021" sheetId="26" r:id="rId25"/>
  </sheets>
  <calcPr calcId="162913"/>
</workbook>
</file>

<file path=xl/calcChain.xml><?xml version="1.0" encoding="utf-8"?>
<calcChain xmlns="http://schemas.openxmlformats.org/spreadsheetml/2006/main">
  <c r="I67" i="15" l="1"/>
  <c r="J57" i="15"/>
  <c r="C58" i="15"/>
  <c r="J28" i="15"/>
  <c r="C29" i="15"/>
  <c r="I76" i="14"/>
  <c r="J66" i="14"/>
  <c r="J22" i="14"/>
  <c r="I75" i="13"/>
  <c r="J65" i="13"/>
  <c r="C66" i="13"/>
  <c r="C37" i="13"/>
  <c r="J36" i="13"/>
  <c r="I102" i="12"/>
  <c r="J92" i="12"/>
  <c r="C51" i="12"/>
  <c r="J50" i="12"/>
  <c r="I172" i="11"/>
  <c r="J162" i="11"/>
  <c r="J74" i="11"/>
  <c r="C75" i="11"/>
  <c r="I71" i="10"/>
  <c r="J61" i="10"/>
  <c r="C62" i="10"/>
  <c r="J27" i="10"/>
  <c r="C28" i="10"/>
  <c r="I58" i="9"/>
  <c r="J48" i="9"/>
  <c r="C49" i="9"/>
  <c r="C21" i="9"/>
  <c r="J20" i="9"/>
  <c r="I62" i="8"/>
  <c r="J52" i="8"/>
  <c r="J22" i="8"/>
  <c r="C78" i="7"/>
  <c r="J77" i="7"/>
  <c r="J46" i="7"/>
  <c r="C47" i="7"/>
  <c r="I67" i="6"/>
  <c r="J57" i="6"/>
  <c r="C58" i="6"/>
  <c r="J16" i="6"/>
  <c r="C17" i="6"/>
  <c r="C38" i="5"/>
  <c r="C69" i="5"/>
  <c r="I78" i="5"/>
  <c r="J37" i="5"/>
  <c r="J68" i="5"/>
  <c r="J45" i="4"/>
  <c r="J76" i="4"/>
  <c r="C77" i="4"/>
  <c r="C46" i="4"/>
  <c r="J67" i="3"/>
  <c r="C68" i="3"/>
  <c r="J29" i="3"/>
  <c r="C30" i="3"/>
  <c r="I82" i="2"/>
  <c r="J72" i="2"/>
  <c r="C73" i="2"/>
  <c r="J39" i="2"/>
  <c r="C40" i="2"/>
  <c r="J99" i="1"/>
  <c r="C100" i="1"/>
  <c r="K23" i="1"/>
  <c r="C24" i="1"/>
  <c r="J20" i="25"/>
  <c r="C21" i="25"/>
  <c r="J40" i="21"/>
  <c r="C41" i="21"/>
  <c r="J21" i="23"/>
  <c r="C22" i="23"/>
  <c r="I32" i="22"/>
  <c r="J28" i="22"/>
  <c r="C29" i="22"/>
  <c r="J29" i="19"/>
  <c r="J67" i="19"/>
  <c r="I77" i="19" s="1"/>
  <c r="C68" i="19"/>
  <c r="C30" i="19"/>
  <c r="J59" i="18"/>
  <c r="C60" i="18"/>
  <c r="J27" i="18"/>
  <c r="C28" i="18"/>
  <c r="J39" i="17"/>
  <c r="I78" i="17" s="1"/>
  <c r="J68" i="17"/>
  <c r="C69" i="17"/>
  <c r="I98" i="16"/>
  <c r="F98" i="16"/>
  <c r="C57" i="16"/>
  <c r="C23" i="14"/>
  <c r="C93" i="12"/>
  <c r="C163" i="11"/>
  <c r="C53" i="8"/>
  <c r="F67" i="6"/>
  <c r="I86" i="4" l="1"/>
  <c r="J27" i="1"/>
  <c r="F31" i="26"/>
  <c r="E31" i="26"/>
  <c r="I13" i="12" l="1"/>
  <c r="I14" i="7"/>
  <c r="J4" i="16"/>
  <c r="I16" i="4"/>
  <c r="I11" i="18"/>
  <c r="I6" i="19"/>
  <c r="I16" i="2"/>
  <c r="I14" i="2"/>
  <c r="I15" i="2"/>
  <c r="I17" i="2"/>
  <c r="I5" i="14"/>
  <c r="I20" i="13"/>
  <c r="I18" i="13"/>
  <c r="I27" i="13"/>
  <c r="I23" i="13"/>
  <c r="I26" i="13"/>
  <c r="I21" i="13"/>
  <c r="I25" i="13"/>
  <c r="I24" i="13"/>
  <c r="I22" i="13"/>
  <c r="I28" i="13"/>
  <c r="I19" i="13"/>
  <c r="I54" i="11"/>
  <c r="I58" i="11"/>
  <c r="I57" i="11"/>
  <c r="I59" i="11"/>
  <c r="I66" i="11"/>
  <c r="I61" i="11"/>
  <c r="I62" i="11"/>
  <c r="I60" i="11"/>
  <c r="I63" i="11"/>
  <c r="I65" i="11"/>
  <c r="I67" i="11"/>
  <c r="I64" i="11"/>
  <c r="I56" i="11"/>
  <c r="I53" i="11"/>
  <c r="I51" i="11"/>
  <c r="I50" i="11"/>
  <c r="I52" i="11"/>
  <c r="I55" i="11"/>
  <c r="I43" i="12"/>
  <c r="I22" i="2"/>
  <c r="I21" i="2"/>
  <c r="I19" i="2"/>
  <c r="I18" i="2"/>
  <c r="I20" i="2"/>
  <c r="J44" i="12"/>
  <c r="H31" i="26" l="1"/>
  <c r="G31" i="26"/>
  <c r="J14" i="14" l="1"/>
  <c r="J13" i="14"/>
  <c r="J12" i="14"/>
  <c r="J11" i="14"/>
  <c r="J10" i="14"/>
  <c r="J9" i="14"/>
  <c r="J8" i="14"/>
  <c r="J7" i="14"/>
  <c r="J6" i="14"/>
  <c r="J4" i="14"/>
  <c r="I96" i="12" l="1"/>
  <c r="I85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60" i="12"/>
  <c r="K31" i="26" l="1"/>
  <c r="I31" i="26"/>
  <c r="J4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3" i="26"/>
  <c r="I4" i="26"/>
  <c r="I5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3" i="26"/>
  <c r="C31" i="26"/>
  <c r="B31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31" i="26" s="1"/>
  <c r="D4" i="26"/>
  <c r="D3" i="26"/>
  <c r="J31" i="26" l="1"/>
  <c r="I81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56" i="7"/>
  <c r="I72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48" i="5"/>
  <c r="I80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55" i="4"/>
  <c r="I71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39" i="3"/>
  <c r="I76" i="2" l="1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48" i="2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34" i="1"/>
  <c r="F30" i="25"/>
  <c r="F72" i="17"/>
  <c r="C40" i="17"/>
  <c r="F24" i="25"/>
  <c r="G24" i="25"/>
  <c r="G30" i="25" s="1"/>
  <c r="I25" i="23"/>
  <c r="G25" i="23"/>
  <c r="G31" i="23" s="1"/>
  <c r="F25" i="23"/>
  <c r="I31" i="23"/>
  <c r="I38" i="22"/>
  <c r="F38" i="22"/>
  <c r="G32" i="22"/>
  <c r="G38" i="22" s="1"/>
  <c r="F32" i="22"/>
  <c r="I44" i="21"/>
  <c r="I50" i="21" s="1"/>
  <c r="I31" i="21"/>
  <c r="I32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4" i="21"/>
  <c r="F77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24" i="25" l="1"/>
  <c r="I30" i="25" s="1"/>
  <c r="I71" i="19"/>
  <c r="I39" i="19"/>
  <c r="I40" i="19"/>
  <c r="I41" i="19"/>
  <c r="I42" i="19"/>
  <c r="I43" i="19"/>
  <c r="I44" i="19"/>
  <c r="I45" i="19"/>
  <c r="I46" i="19"/>
  <c r="I47" i="19"/>
  <c r="I38" i="19"/>
  <c r="F69" i="18"/>
  <c r="G63" i="18"/>
  <c r="F63" i="18"/>
  <c r="I63" i="18"/>
  <c r="F78" i="17"/>
  <c r="I72" i="17"/>
  <c r="G72" i="17"/>
  <c r="G67" i="15"/>
  <c r="F67" i="15"/>
  <c r="G61" i="15"/>
  <c r="F61" i="15"/>
  <c r="I61" i="15"/>
  <c r="G76" i="14" l="1"/>
  <c r="F76" i="14"/>
  <c r="F70" i="14"/>
  <c r="G70" i="14"/>
  <c r="C67" i="14"/>
  <c r="I70" i="14"/>
  <c r="F69" i="13" l="1"/>
  <c r="I69" i="13"/>
  <c r="G69" i="13"/>
  <c r="F172" i="11" l="1"/>
  <c r="J156" i="11"/>
  <c r="J155" i="11"/>
  <c r="F166" i="11" l="1"/>
  <c r="I166" i="11"/>
  <c r="G166" i="11"/>
  <c r="G172" i="11" s="1"/>
  <c r="F65" i="10"/>
  <c r="G65" i="10"/>
  <c r="I65" i="10"/>
  <c r="F58" i="9"/>
  <c r="G52" i="9"/>
  <c r="G58" i="9" s="1"/>
  <c r="F52" i="9"/>
  <c r="I52" i="9"/>
  <c r="G62" i="8"/>
  <c r="F62" i="8"/>
  <c r="I56" i="8"/>
  <c r="F56" i="8"/>
  <c r="G56" i="8"/>
  <c r="G61" i="6" l="1"/>
  <c r="G67" i="6" s="1"/>
  <c r="F61" i="6"/>
  <c r="I61" i="6"/>
  <c r="F78" i="5"/>
  <c r="G72" i="5"/>
  <c r="F72" i="5"/>
  <c r="F80" i="4" l="1"/>
  <c r="F86" i="4" s="1"/>
  <c r="G80" i="4"/>
  <c r="F82" i="2" l="1"/>
  <c r="F76" i="2"/>
  <c r="G76" i="2"/>
  <c r="F77" i="3"/>
  <c r="F71" i="3"/>
  <c r="G71" i="3"/>
  <c r="G109" i="1" l="1"/>
  <c r="F109" i="1"/>
  <c r="F103" i="1"/>
  <c r="J103" i="1" l="1"/>
  <c r="I109" i="1" s="1"/>
  <c r="F96" i="12" l="1"/>
  <c r="G96" i="12"/>
  <c r="F81" i="7"/>
  <c r="G81" i="7"/>
  <c r="I94" i="16" l="1"/>
  <c r="F50" i="21"/>
  <c r="G44" i="21"/>
  <c r="G50" i="21" s="1"/>
  <c r="F44" i="21"/>
  <c r="F71" i="19"/>
  <c r="G71" i="19" l="1"/>
  <c r="G77" i="19"/>
  <c r="F94" i="16"/>
  <c r="C91" i="16"/>
  <c r="G94" i="16" s="1"/>
  <c r="I90" i="16"/>
  <c r="G103" i="1" l="1"/>
  <c r="F22" i="20" l="1"/>
  <c r="E22" i="20"/>
  <c r="B19" i="20"/>
  <c r="I15" i="20"/>
  <c r="I14" i="20"/>
  <c r="I13" i="20"/>
  <c r="I12" i="20"/>
  <c r="I11" i="20"/>
  <c r="I10" i="20"/>
  <c r="I9" i="20"/>
  <c r="I8" i="20"/>
  <c r="I7" i="20"/>
  <c r="I6" i="20"/>
  <c r="I18" i="20" s="1"/>
  <c r="H22" i="20" s="1"/>
  <c r="I5" i="20"/>
  <c r="I4" i="20"/>
  <c r="F33" i="19"/>
  <c r="G3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5" i="19"/>
  <c r="J4" i="19"/>
  <c r="F31" i="18"/>
  <c r="J20" i="18"/>
  <c r="J19" i="18"/>
  <c r="J18" i="18"/>
  <c r="J17" i="18"/>
  <c r="J16" i="18"/>
  <c r="J15" i="18"/>
  <c r="J14" i="18"/>
  <c r="J13" i="18"/>
  <c r="J12" i="18"/>
  <c r="J10" i="18"/>
  <c r="J9" i="18"/>
  <c r="J8" i="18"/>
  <c r="J7" i="18"/>
  <c r="J6" i="18"/>
  <c r="J5" i="18"/>
  <c r="J4" i="18"/>
  <c r="G78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F60" i="16"/>
  <c r="G60" i="16"/>
  <c r="G98" i="16" s="1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F32" i="15"/>
  <c r="G32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J5" i="15"/>
  <c r="J4" i="15"/>
  <c r="F26" i="14"/>
  <c r="G26" i="14"/>
  <c r="F40" i="13"/>
  <c r="F75" i="13" s="1"/>
  <c r="G40" i="13"/>
  <c r="G75" i="13" s="1"/>
  <c r="J29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J4" i="13"/>
  <c r="F54" i="12"/>
  <c r="F102" i="12" s="1"/>
  <c r="G54" i="12"/>
  <c r="G102" i="12" s="1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2" i="12"/>
  <c r="J11" i="12"/>
  <c r="J10" i="12"/>
  <c r="J9" i="12"/>
  <c r="J8" i="12"/>
  <c r="J7" i="12"/>
  <c r="J6" i="12"/>
  <c r="J5" i="12"/>
  <c r="J4" i="12"/>
  <c r="C1092" i="11"/>
  <c r="G1095" i="11" s="1"/>
  <c r="B1092" i="11"/>
  <c r="F1095" i="11" s="1"/>
  <c r="J1091" i="11"/>
  <c r="I1095" i="11" s="1"/>
  <c r="F78" i="11"/>
  <c r="G78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F653" i="10"/>
  <c r="C650" i="10"/>
  <c r="G653" i="10" s="1"/>
  <c r="I649" i="10"/>
  <c r="I653" i="10" s="1"/>
  <c r="F31" i="10"/>
  <c r="F71" i="10" s="1"/>
  <c r="G31" i="10"/>
  <c r="G71" i="10" s="1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F24" i="9"/>
  <c r="G24" i="9"/>
  <c r="J10" i="9"/>
  <c r="J9" i="9"/>
  <c r="J8" i="9"/>
  <c r="J7" i="9"/>
  <c r="J6" i="9"/>
  <c r="J5" i="9"/>
  <c r="J4" i="9"/>
  <c r="F26" i="8"/>
  <c r="C23" i="8"/>
  <c r="G26" i="8" s="1"/>
  <c r="J16" i="8"/>
  <c r="J15" i="8"/>
  <c r="J14" i="8"/>
  <c r="J13" i="8"/>
  <c r="J12" i="8"/>
  <c r="J11" i="8"/>
  <c r="J10" i="8"/>
  <c r="J9" i="8"/>
  <c r="I26" i="8" s="1"/>
  <c r="J8" i="8"/>
  <c r="J7" i="8"/>
  <c r="J6" i="8"/>
  <c r="J5" i="8"/>
  <c r="J4" i="8"/>
  <c r="F50" i="7"/>
  <c r="F87" i="7" s="1"/>
  <c r="G50" i="7"/>
  <c r="G87" i="7" s="1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3" i="7"/>
  <c r="J12" i="7"/>
  <c r="J11" i="7"/>
  <c r="J10" i="7"/>
  <c r="J9" i="7"/>
  <c r="J8" i="7"/>
  <c r="J7" i="7"/>
  <c r="J6" i="7"/>
  <c r="J5" i="7"/>
  <c r="J4" i="7"/>
  <c r="F20" i="6"/>
  <c r="G20" i="6"/>
  <c r="J7" i="6"/>
  <c r="J6" i="6"/>
  <c r="J5" i="6"/>
  <c r="J4" i="6"/>
  <c r="F41" i="5"/>
  <c r="G41" i="5"/>
  <c r="G78" i="5" s="1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F49" i="4"/>
  <c r="G49" i="4"/>
  <c r="G86" i="4" s="1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5" i="4"/>
  <c r="J14" i="4"/>
  <c r="J13" i="4"/>
  <c r="J12" i="4"/>
  <c r="J11" i="4"/>
  <c r="J10" i="4"/>
  <c r="J9" i="4"/>
  <c r="J8" i="4"/>
  <c r="J7" i="4"/>
  <c r="J6" i="4"/>
  <c r="J5" i="4"/>
  <c r="J4" i="4"/>
  <c r="F33" i="3"/>
  <c r="G33" i="3"/>
  <c r="G77" i="3" s="1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F43" i="2"/>
  <c r="G43" i="2"/>
  <c r="G82" i="2" s="1"/>
  <c r="J32" i="2"/>
  <c r="J31" i="2"/>
  <c r="J30" i="2"/>
  <c r="J29" i="2"/>
  <c r="J28" i="2"/>
  <c r="J27" i="2"/>
  <c r="J26" i="2"/>
  <c r="J25" i="2"/>
  <c r="J24" i="2"/>
  <c r="J23" i="2"/>
  <c r="J13" i="2"/>
  <c r="J12" i="2"/>
  <c r="J11" i="2"/>
  <c r="J10" i="2"/>
  <c r="J9" i="2"/>
  <c r="J8" i="2"/>
  <c r="J7" i="2"/>
  <c r="J6" i="2"/>
  <c r="J5" i="2"/>
  <c r="J4" i="2"/>
  <c r="F27" i="1"/>
  <c r="G2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54" i="12" l="1"/>
  <c r="I26" i="14"/>
  <c r="G31" i="18"/>
  <c r="G69" i="18"/>
  <c r="I20" i="6"/>
  <c r="I50" i="7"/>
  <c r="I87" i="7" s="1"/>
  <c r="I43" i="17"/>
  <c r="G43" i="17"/>
  <c r="I31" i="18"/>
  <c r="I69" i="18" s="1"/>
  <c r="I78" i="11"/>
  <c r="I31" i="10"/>
  <c r="I24" i="9"/>
  <c r="I41" i="5"/>
  <c r="I43" i="2"/>
  <c r="I32" i="15"/>
  <c r="I33" i="19"/>
  <c r="J56" i="16"/>
  <c r="I60" i="16" s="1"/>
  <c r="I49" i="4"/>
  <c r="I33" i="3"/>
  <c r="I77" i="3" s="1"/>
  <c r="I40" i="13" l="1"/>
</calcChain>
</file>

<file path=xl/sharedStrings.xml><?xml version="1.0" encoding="utf-8"?>
<sst xmlns="http://schemas.openxmlformats.org/spreadsheetml/2006/main" count="6529" uniqueCount="2350">
  <si>
    <t>COMPENDIO DE DERECHO PROCESAL ADMINISTRATIVO</t>
  </si>
  <si>
    <t>LICENCIATURA EN ABOGADO y MAESTRÍA EN DERECHO</t>
  </si>
  <si>
    <t>PROVEEDOR</t>
  </si>
  <si>
    <t>CANTIDAD</t>
  </si>
  <si>
    <t>TITULO</t>
  </si>
  <si>
    <t>AUTOR</t>
  </si>
  <si>
    <t>EDITORIAL</t>
  </si>
  <si>
    <t>EDICIÓN</t>
  </si>
  <si>
    <t>TIPO</t>
  </si>
  <si>
    <t>IMPORTE</t>
  </si>
  <si>
    <t>TOTAL</t>
  </si>
  <si>
    <t>FACTURA</t>
  </si>
  <si>
    <t>ALFAOMEGA</t>
  </si>
  <si>
    <t>EBOOK LEY FEDRAL DEL TRABAJO Y LEYES DE SEGURIDAD SOCIAL: ACADÉMICA</t>
  </si>
  <si>
    <t>TAX Editores</t>
  </si>
  <si>
    <t>BÁSICA</t>
  </si>
  <si>
    <t>FX314</t>
  </si>
  <si>
    <t>EBOOK GUÍA PRÁCTICA LABORAL Y DE SEGURIDAD SOCIAL</t>
  </si>
  <si>
    <t>EBOOK LEYES ADUANALES Y DE COMERCIO EXTERIOR: ACADÉMICA</t>
  </si>
  <si>
    <t>EBOOK ESTUDIO DEL IMPUESTO SOBRE LA RENTA: PERSONAS FÍSICAS</t>
  </si>
  <si>
    <t>EBOOK ESTUDIO DEL IMPUESTO SOBRE LA RENTA: PERSONAS MORALES</t>
  </si>
  <si>
    <t>EBOOK IEPS. TODO LO QUE DEBE SABER</t>
  </si>
  <si>
    <t>EBOOK TALLER DE PRÁCTICAS FISCALES: ISR, IVA, IMSS, INFONAVIT</t>
  </si>
  <si>
    <t>MINERVA</t>
  </si>
  <si>
    <t>COMPENDIO DE DERECHO ADMINISTRATIVO, PRIMER CURSO</t>
  </si>
  <si>
    <t>DELGADILLO GUTIÉRREZ, LUIS HUMBERTO</t>
  </si>
  <si>
    <t>PORRÚA</t>
  </si>
  <si>
    <t xml:space="preserve">DERECHO ADMINISTRATIVO 2DO. CURSO </t>
  </si>
  <si>
    <t>MARTINEZ, RAFAEL I.</t>
  </si>
  <si>
    <t>OXFORD</t>
  </si>
  <si>
    <t>6 ED.</t>
  </si>
  <si>
    <t>DERECHO ADMINISTRATIVO</t>
  </si>
  <si>
    <t>JOSE ROLDAN XOPA</t>
  </si>
  <si>
    <t>DERECHO ADMINISTRATIVO Y ADMINISTRACIÓN PÚBLICA</t>
  </si>
  <si>
    <t>JORGE FERNÁNDEZ RUIZ</t>
  </si>
  <si>
    <t xml:space="preserve">PORRUA </t>
  </si>
  <si>
    <t xml:space="preserve">LA JUSTICIA CONSTITUCIONAL EN LAS ENTIDADES FEDERATIVAS </t>
  </si>
  <si>
    <t>MANUEL GONZALES OROPEZA. EDUARDO FERRER MAC_GREGOR</t>
  </si>
  <si>
    <t xml:space="preserve">DERECHO ADMINISTRATIVO DEL ESTADO DE JALISCO </t>
  </si>
  <si>
    <t>PORRUA</t>
  </si>
  <si>
    <t>Títulos</t>
  </si>
  <si>
    <t>Tomos</t>
  </si>
  <si>
    <t>Totales</t>
  </si>
  <si>
    <t>PRESUPUESTO 2021</t>
  </si>
  <si>
    <t>TOTAL 2021</t>
  </si>
  <si>
    <t>Relación de presupuesto ejercido por Programa Educativo FIP 2021</t>
  </si>
  <si>
    <t>LICENCIATURA EN AGROBIOTECNOLOGÍA</t>
  </si>
  <si>
    <t>EBOOK APLICACIÓN DE MÉTODOS DE CONTROL FITOSANITARIOS EN PLANTAS, SUELOS E INSTALACIONES</t>
  </si>
  <si>
    <t>IC Editorial</t>
  </si>
  <si>
    <t>FX 314</t>
  </si>
  <si>
    <t>EBOOK EL SUELO DE CULTIVO Y LAS CONDICIONES CLIMÁTICAS</t>
  </si>
  <si>
    <t>EBOOK INSTALACIONES, SU ACONDICIONAMIENTO, LIMPIEZA Y DESINFECCIÓN</t>
  </si>
  <si>
    <t>EBOOK EL SUELO DE CULTIVO Y LAS CONDICIONES CLIMÁTICAS. AGAC0108</t>
  </si>
  <si>
    <t>EBOOK GESTIÓN AMBIENTAL Y DESARROLLO SOSTENIBLE</t>
  </si>
  <si>
    <t>EBOOK INSTALACIONES, SU ACONDICIONAMIENTO, LIMPIEZA Y DESINFECCIÓN. AGAC0108</t>
  </si>
  <si>
    <t>EBOOK APROVECHAMIENTO DE RECURSOS Y MANEJO DE SUELO ECOLÓGICO. AGAU0108</t>
  </si>
  <si>
    <t>EBOOK CARACTERIZACIÓN Y CONTROL DE PLAGAS EN ÁREAS EDIFICADAS Y AJARDINADAS. SEAG0110</t>
  </si>
  <si>
    <t>EBOOK DETERMINACIÓN DEL ESTADO SANITARIO DE LAS PLANTAS, SUELO E INSTALACIONES Y ELECCIÓN DE LOS MÉTODOS DE CONTROL. AGAO0208</t>
  </si>
  <si>
    <t>EBOOK PREPARACIÓN DEL MEDIO DE CULTIVO. AGAO0208</t>
  </si>
  <si>
    <t>RGS LIBROS</t>
  </si>
  <si>
    <t>ALIMENTO NATURAL EN ACUACULTURA</t>
  </si>
  <si>
    <t>MARTÍNEZ</t>
  </si>
  <si>
    <t>AGT EDITOR</t>
  </si>
  <si>
    <t>1 ED</t>
  </si>
  <si>
    <t>FA 21666</t>
  </si>
  <si>
    <t>ALIMENTOS Y ESTRATEGIAS DE ALIMENTACIÓN PARA UNA ACUACULTURA SUSTENTABLE</t>
  </si>
  <si>
    <t xml:space="preserve"> AGT EDITOR</t>
  </si>
  <si>
    <t>LOS RENGLONES TORCIDOS DE LA CIENCIA</t>
  </si>
  <si>
    <t>FERNÁNDEZ</t>
  </si>
  <si>
    <t>ANTONI BOSCH EDITOR</t>
  </si>
  <si>
    <t>COMPLEMENTARIA</t>
  </si>
  <si>
    <t>MEJORA DE LA DEHESA. MANUAL PRÁCTICO</t>
  </si>
  <si>
    <t>GRANDA</t>
  </si>
  <si>
    <t>EDITORIAL AGRICOLA ESPAÑOLA</t>
  </si>
  <si>
    <t>¿SE ACABARÁN LAS FRESAS SI DESAPARECEN LAS ABEJAS?</t>
  </si>
  <si>
    <t>HWANG</t>
  </si>
  <si>
    <t>ACRIBIA</t>
  </si>
  <si>
    <t>FA 21637</t>
  </si>
  <si>
    <t>ACUICULTURA. TEXTO INTRODUCTORIO</t>
  </si>
  <si>
    <t>STICKNEY</t>
  </si>
  <si>
    <t>ARÁNDANOS</t>
  </si>
  <si>
    <t>RETAMALES</t>
  </si>
  <si>
    <t>CIENCIAS MARINO-COSTERAS EN EL UMBRAL DEL SIGLO XXI</t>
  </si>
  <si>
    <t>MUÑIZ</t>
  </si>
  <si>
    <t>GUÍA DE CAMPO DE VITICULTURA</t>
  </si>
  <si>
    <t>BAEZA</t>
  </si>
  <si>
    <t>EDITORIAL AGRICOLA ESPAÑOLA, S.A.</t>
  </si>
  <si>
    <t>ALIMENTOS TRANSGÉNICOS ORGANISMOS MODIFICADOS GENÉTICAMENTE</t>
  </si>
  <si>
    <t>MARTHA GONZÁLEZ CABALLERO</t>
  </si>
  <si>
    <t>FORMACIÓN ALCALÁ</t>
  </si>
  <si>
    <t>EL TOMATE ROJO:SISTEMA HIDROPÓNICO</t>
  </si>
  <si>
    <t>HUMBERTO RODRÍGUEZ FUENTES</t>
  </si>
  <si>
    <t>TRILLAS</t>
  </si>
  <si>
    <t>PLANT CYTIGENETICS</t>
  </si>
  <si>
    <t>SINGH, RAM J.</t>
  </si>
  <si>
    <t>CRC PRESS</t>
  </si>
  <si>
    <t>MICROBIOLOGY FOR SUSTAINABLE AGRICULTURE, SOIL HEARTH, AND ENVIRONMENTAL PROTECTION</t>
  </si>
  <si>
    <t>KUMAR VERMA, DEEPAK</t>
  </si>
  <si>
    <t>ORGANIC FARMING FOR SUSTAINABLE AGRICULTURE</t>
  </si>
  <si>
    <t>ALEKSANDAR MRATINKOVIÉ, DAN PIESTUN</t>
  </si>
  <si>
    <t>3G E-LEARNING LLC</t>
  </si>
  <si>
    <t>RESEARCH ADVANCES IN PLANT BIOTECHNOLOGY</t>
  </si>
  <si>
    <t>YAROSLAV B. BLUME</t>
  </si>
  <si>
    <t>NOVA SCIENCE PUBLISHERS</t>
  </si>
  <si>
    <t>PLM DICCIONARIO DE ESPECIALIDADES AGROQUIMICAS 2021</t>
  </si>
  <si>
    <t>Monroy Alonso</t>
  </si>
  <si>
    <t>PLM® MÉXICO, S.A. DE C.V</t>
  </si>
  <si>
    <t>ELABORACIÓN DE PRODUCTOS CÁRNICOS</t>
  </si>
  <si>
    <t>ELABORACIÓN DE PRODUCTOS LÁCTEOS</t>
  </si>
  <si>
    <t xml:space="preserve">EL EMPRENDEDOR DE ÉXITO </t>
  </si>
  <si>
    <t>RAFAEL ALCARAZ</t>
  </si>
  <si>
    <t>MC GRAWHILL</t>
  </si>
  <si>
    <t>6 EDICIÓN</t>
  </si>
  <si>
    <t>LICENCIATURA EN AGRONEGOCIOS</t>
  </si>
  <si>
    <t>MCGRAW-HILL</t>
  </si>
  <si>
    <t>MAKERS COMO TRANSFORMAR IDEAS EN PR</t>
  </si>
  <si>
    <t>PIERI JULES</t>
  </si>
  <si>
    <t>PRIMERA EDICIÓN</t>
  </si>
  <si>
    <t>X-1021456</t>
  </si>
  <si>
    <t>INTRODUCCIÓN INVESTIGACIÓN DE MERCADO</t>
  </si>
  <si>
    <t>BENASSINI, M.</t>
  </si>
  <si>
    <t>EL EMPRENDEDOR DE ÉXITO</t>
  </si>
  <si>
    <t>ALCARAZ</t>
  </si>
  <si>
    <t>6TA EDICIÓN</t>
  </si>
  <si>
    <t>ESTADÍSTICA</t>
  </si>
  <si>
    <t>SPIEGEL</t>
  </si>
  <si>
    <t>CONTABILIDAD INTERMEDIA</t>
  </si>
  <si>
    <t>ROMERO JAVIER</t>
  </si>
  <si>
    <t>4TA EDICIÓN</t>
  </si>
  <si>
    <t>CENGAGE</t>
  </si>
  <si>
    <t>ADMINISTRACIÓN, UN ENFOQUE BASADO EN COMPETENCIAS</t>
  </si>
  <si>
    <t>HELLRIEGEL</t>
  </si>
  <si>
    <t>RI1165953</t>
  </si>
  <si>
    <t>ADMINISTRACIÓN DE OPERACIONES</t>
  </si>
  <si>
    <t>COLLIER/EVANS</t>
  </si>
  <si>
    <t>ADMINISTRACIÓN DE RECURSOS HUMANOS</t>
  </si>
  <si>
    <t>SNELL/MORRIS/BOHLA</t>
  </si>
  <si>
    <t>COMERCIO Y MARKETING INTERNACIONAL</t>
  </si>
  <si>
    <t>LERMA/MÁRQUEZ</t>
  </si>
  <si>
    <t>COMPORTAMIENTO DEL CONSUMIDOR</t>
  </si>
  <si>
    <t>HOYER/MACINNIS/PI</t>
  </si>
  <si>
    <t>PRINCIPIOS DE ECONOMÍA</t>
  </si>
  <si>
    <t>MANKIW</t>
  </si>
  <si>
    <t>TEORIA Y DISEÑO ORGANIZACIONAL</t>
  </si>
  <si>
    <t>DAFT</t>
  </si>
  <si>
    <t>CARLOS FUENTES</t>
  </si>
  <si>
    <t>DIRECCIÓN ESTRATÉGICA DE RECURSOS HUMANOS</t>
  </si>
  <si>
    <t>MARTHA ALLES</t>
  </si>
  <si>
    <t>GRANICA</t>
  </si>
  <si>
    <t>ED1</t>
  </si>
  <si>
    <t>ESTAR DE PASO. ROLES Y COMPETENCIAS DEL CONSULTOR</t>
  </si>
  <si>
    <t>ALTSCHUL, C.</t>
  </si>
  <si>
    <t>GRANICA, ARGENTINA</t>
  </si>
  <si>
    <t>PRINCIPIOS DE CONTABILIDAD. 6A. ED.</t>
  </si>
  <si>
    <t>ALVARO JAVIER ROMERO LÓPEZ</t>
  </si>
  <si>
    <t>MC GRAW HILL</t>
  </si>
  <si>
    <t>CONTABILIDAD FINANCIERA AVANZADA. 14A. ED.</t>
  </si>
  <si>
    <t>CARL WARREN; JAMES M.REEVE; JONATHAN DICHAC</t>
  </si>
  <si>
    <t>CENGAGE LEARNING</t>
  </si>
  <si>
    <t>CONTABILIDAD PRÁCTICA PARA NO CONTADORES</t>
  </si>
  <si>
    <t>CONTABILIDAD DE COSTOS</t>
  </si>
  <si>
    <t>JESÚS GARCÍA HERNÁNDEZ</t>
  </si>
  <si>
    <t>NORMAS DE INFORMACIÓN FINANCIERA PROFESIONAL 2021</t>
  </si>
  <si>
    <t xml:space="preserve">CONSEJO MEXICANO DE NORMAS DE INFORMACIÓN FINANCIERA </t>
  </si>
  <si>
    <t>IMCP</t>
  </si>
  <si>
    <t>LICENCIATURA EN CIRUJANO DENTISTA</t>
  </si>
  <si>
    <t>ODESSA</t>
  </si>
  <si>
    <t>TRATAMIENTO DE OCLUSIÓN Y AFECCIONES TEMPOROMANDIBULARES</t>
  </si>
  <si>
    <t>OKESON</t>
  </si>
  <si>
    <t>ELSEVIER</t>
  </si>
  <si>
    <t>F012550</t>
  </si>
  <si>
    <t>OCLUSIÓN BÁSICA</t>
  </si>
  <si>
    <t>BOSCH</t>
  </si>
  <si>
    <t>ODONTOLOGÍA PREVENTIVA Y COMUNITARIA © 2013</t>
  </si>
  <si>
    <t>CUENCA SALA</t>
  </si>
  <si>
    <t>R.2020</t>
  </si>
  <si>
    <t>ORTODONCIA CONTEMPORÁNEA</t>
  </si>
  <si>
    <t>PROFFIT</t>
  </si>
  <si>
    <t>TRATADO DE CIRUGÍA BUCAL</t>
  </si>
  <si>
    <t>GAY ESCODA</t>
  </si>
  <si>
    <t>ELRGON</t>
  </si>
  <si>
    <t>R2015</t>
  </si>
  <si>
    <t>CIRUGIA ORAL Y MAXILOFACIAL. ATLAS DE PROCEDIMIENTOS Y TECNICAS QUIRUGICAS. INCLUYE EBOOK</t>
  </si>
  <si>
    <t>SECOM</t>
  </si>
  <si>
    <t>MÉDICA PANAMERICANA</t>
  </si>
  <si>
    <t>PRÓTESIS DENTAL SOBRE IMPLANTES © 2015</t>
  </si>
  <si>
    <t>MISCH</t>
  </si>
  <si>
    <t>R.2019</t>
  </si>
  <si>
    <t>CIRUGIA IMPLANTOLOGICA FUND. CIENTIFICOS</t>
  </si>
  <si>
    <t>PEDROLA</t>
  </si>
  <si>
    <t>AMOLCA</t>
  </si>
  <si>
    <t>TÉCNICAS DE REGENERACIÓN Y RECONSTRUCCIÓN EN CIRUGÍA IMPLANTAR</t>
  </si>
  <si>
    <t>DI STEFANO</t>
  </si>
  <si>
    <t>11 ED</t>
  </si>
  <si>
    <t>COHEN. VÍAS DE LA PULPA  © 2016</t>
  </si>
  <si>
    <t>HARGREAVES</t>
  </si>
  <si>
    <t>ANESTESIA BUCAL. DE LA EVIDENCIA A LA PRACTICA 2AED. INCLUYE EBOOK</t>
  </si>
  <si>
    <t>MARTINEZ</t>
  </si>
  <si>
    <t>WHEELER. ANATOMÍA, FISIOLOGÍA Y OCLUSIÓN DENTAL</t>
  </si>
  <si>
    <t>NELSON</t>
  </si>
  <si>
    <t>NETTER. ANATOMÍA DE CABEZA Y CUELLO PARA ODONTÓLOGOS  © 2017</t>
  </si>
  <si>
    <t>NORTON</t>
  </si>
  <si>
    <t xml:space="preserve">TRATADO DE CIRUGIA BUCAL  </t>
  </si>
  <si>
    <t>R.2015</t>
  </si>
  <si>
    <t>PERIODONTOLOGIA CLINICA E IMPLANTOLOGIA ODONT. T.1</t>
  </si>
  <si>
    <t>LINDHE, LANG</t>
  </si>
  <si>
    <t>PERIODONTOLOGIA CLINICA E IMPLANTOLOGIA ODONT. T. 2</t>
  </si>
  <si>
    <t>ENDODONCIA MICROQUIRUGICA</t>
  </si>
  <si>
    <t>CASTELLUCCI</t>
  </si>
  <si>
    <t>RETRATAMIENTOS. SOLUCIONES PARA PATOLOGIA APICAL DE ORIGEN E.</t>
  </si>
  <si>
    <t>CALOGERO</t>
  </si>
  <si>
    <t>EL TRATAM. ODONTOLOGICO DEL PACIENTE CON SINDROME DE APNEAS</t>
  </si>
  <si>
    <t>MILANO</t>
  </si>
  <si>
    <t>ECOLOGIA ORAL</t>
  </si>
  <si>
    <t xml:space="preserve">ALMAGUER </t>
  </si>
  <si>
    <t>MANUAL MODERNO</t>
  </si>
  <si>
    <t>MEDICINA EN ODONTOLOGÍA</t>
  </si>
  <si>
    <t>CASTELLANOS</t>
  </si>
  <si>
    <t>MANUAL Y CUADERNO DE TRABAJO DE PRACTICAS DE MICROBIOLOGIA ORAL</t>
  </si>
  <si>
    <t>DE LA GARZA</t>
  </si>
  <si>
    <t>MANUAL DE PRACTICAS DE BIOQUIMICA</t>
  </si>
  <si>
    <t>FLORES</t>
  </si>
  <si>
    <t>RADIOLOGIA DENTAL</t>
  </si>
  <si>
    <t>FROMMER</t>
  </si>
  <si>
    <t>CONTROL DE INFECCIONES Y BIOSEGURIDAD EN ODONTOLOGIA</t>
  </si>
  <si>
    <t>GARZA</t>
  </si>
  <si>
    <t>EMBRIOLOGIA: ACTIVIDADES Y PRACTICAS</t>
  </si>
  <si>
    <t>LOPEZ</t>
  </si>
  <si>
    <t>EMBRIOLOGIA PAQUETE: TEXTO Y PRACTICAS</t>
  </si>
  <si>
    <t>ODONTOLOGIA GERIATRICA</t>
  </si>
  <si>
    <t>MATIZ</t>
  </si>
  <si>
    <t>PREVENCION Y CONTROL DE ENFERMEDADES INFECCIOSAS EN ODONTOLOGIA</t>
  </si>
  <si>
    <t>PANKHURST</t>
  </si>
  <si>
    <t>PRACTICAS DE ANATOMIA DENTAL</t>
  </si>
  <si>
    <t>RIOJAS</t>
  </si>
  <si>
    <t xml:space="preserve"> PROPEDEUTICA. EL ACCESO INICIAL A CLINICA EN ODONTOLOGIA II </t>
  </si>
  <si>
    <t>SAENZ</t>
  </si>
  <si>
    <t>MANUAL DE LABORATORIO DE MATERIALES DENTALES</t>
  </si>
  <si>
    <t>TREVINO</t>
  </si>
  <si>
    <t>PAQUETE DE PROPEDEUTICA</t>
  </si>
  <si>
    <t>TRATADO DE FISIOLOGÍA MÉDICA</t>
  </si>
  <si>
    <t>HALL E. JOHN</t>
  </si>
  <si>
    <t>13</t>
  </si>
  <si>
    <t>MICROBIOLOGÍA MÉDICA</t>
  </si>
  <si>
    <t>MURRAY R. PATRICK</t>
  </si>
  <si>
    <t>8VA  2017</t>
  </si>
  <si>
    <t>MICROBIOLOGÍA Y PARASITOLOGÍA HUMANA</t>
  </si>
  <si>
    <t>ROMERO CABELLO. RAÚL</t>
  </si>
  <si>
    <t>PANAMERICANA</t>
  </si>
  <si>
    <t>4TA  2018</t>
  </si>
  <si>
    <t>LICENCIATURA EN CULTURA FÍSICA Y DEPORTE</t>
  </si>
  <si>
    <t>LOS ESTIRAMIENTOS DEPORTE Y SALUD</t>
  </si>
  <si>
    <t>GUIRAO. LUIS</t>
  </si>
  <si>
    <t>SIGLANTANA</t>
  </si>
  <si>
    <t>UMBRAL LÁCTICO. BASES FISIOLÓGICAS Y APLICACIÓN AL ENTRENAMIENTO</t>
  </si>
  <si>
    <t>LOPEZ CHICHARRO</t>
  </si>
  <si>
    <t>MEDICA PANAMERICANA</t>
  </si>
  <si>
    <t>EURO BOOK/LEMUS</t>
  </si>
  <si>
    <t>ALIMENTACIÓN PARA EL DEPORTE Y LA SALUD</t>
  </si>
  <si>
    <t>BARBANY, JOAN RAMON</t>
  </si>
  <si>
    <t>PAIDOTRIBO</t>
  </si>
  <si>
    <t>F01287</t>
  </si>
  <si>
    <t>SOCIOLOGÍA APLICADA</t>
  </si>
  <si>
    <t>ALVIN W. GOULDNER</t>
  </si>
  <si>
    <t>CENTROM DE INVESTIGACONES SOCIOLOGICAS</t>
  </si>
  <si>
    <t>UNIDADES DIDÁCTICAS Y PROYECTOS PARA EDUCACIÓN FÍSICA. PROGRAMACIÓN INTEGRADA PARA SECUNDARIA</t>
  </si>
  <si>
    <t>JIMENEZ GARCÍA, MARÍA LOURDES</t>
  </si>
  <si>
    <t>INDE</t>
  </si>
  <si>
    <t>ACTIVIDAD FÍSICA Y DEPORTE</t>
  </si>
  <si>
    <t>JAVIER MIÑANO ESPIN</t>
  </si>
  <si>
    <t>CÍRCULO ROJO</t>
  </si>
  <si>
    <t>EJERCICIOS DE NATACIÓN: 176 EJERCICIOS  PARA MEJORAR LAS DESTREZAS EN TODOS LOS ESTILOS. EJERCICIOS DE NATACIÓN</t>
  </si>
  <si>
    <t>RUBÉN GUZMÁN</t>
  </si>
  <si>
    <t>TUTOR</t>
  </si>
  <si>
    <t>PROCESOS DE INICIACIÓN Y FORMACIÓN DEPORTIVA</t>
  </si>
  <si>
    <t>JUAN CARLOS PADIERNA CARDONA</t>
  </si>
  <si>
    <t>KINESIS EDITORIAL</t>
  </si>
  <si>
    <t>HISTORIA DEL DEPORTE Y LA EDUCACIÓN FÍSICA</t>
  </si>
  <si>
    <t>EDUARDO ANTONIO PÉREZ RASTREPO</t>
  </si>
  <si>
    <t>JUEGOS DE INICIACIÓN Y FORMACIÓN DEPORTIVA</t>
  </si>
  <si>
    <t>ALEJANDRO CURBELO MACHADO</t>
  </si>
  <si>
    <t>ATLAS CONCISO DE LOS MÚSCULOS</t>
  </si>
  <si>
    <t>JARMEY CHRIS</t>
  </si>
  <si>
    <t>GUÍA PRÁCTICA DE PRIMEROS AUXILIOS</t>
  </si>
  <si>
    <t>NURIA VIVER</t>
  </si>
  <si>
    <t>RBA LIBROS</t>
  </si>
  <si>
    <t>LA ALIMENTACIÓN EN LA ACTIVIDAD FÍSICA Y EL DEPORTE</t>
  </si>
  <si>
    <t>LAURA ESQUIUS DE LA ZARZA, ANNA BACH-FAIG</t>
  </si>
  <si>
    <t>ESQUIUS DE LA ZARZA</t>
  </si>
  <si>
    <t>LA ACTIVIDAD FÍSICA, EL EJERCICIO Y EL DEPORTE EN NIÑOS Y ADOLESCENTES</t>
  </si>
  <si>
    <t>ROSSELLI C. PABLO</t>
  </si>
  <si>
    <t>TEORÍA Y DISEÑO CURRICULAR 4A ED.</t>
  </si>
  <si>
    <t>CASARINI RATTO MARTHA</t>
  </si>
  <si>
    <t>MOVING INTO THE FUTURE: NATIONAL STANDARDS FOR PHYSICAL EDUCATION</t>
  </si>
  <si>
    <t>NATIONAL ASSOCIATION FOR SPORT AND PHYSICAL EDUCATION</t>
  </si>
  <si>
    <t>MCGRAW-HILL EDUCATION</t>
  </si>
  <si>
    <t>CÓMO EVALUAR BIEN EDUCACION FISICA. EL ENFOQUE DE LA EVALUACION FORMATIVA</t>
  </si>
  <si>
    <t>BLAZQUEZ SANCHEZ DOMINGO</t>
  </si>
  <si>
    <t>INDE PUBLICACIONES</t>
  </si>
  <si>
    <t>DEPORTE Y GÉNERO: MANUAL DE INICIACIÓN</t>
  </si>
  <si>
    <t>JOAQUÍN PIEDRA DE LA CUADRA</t>
  </si>
  <si>
    <t>DESCUBRE CÓMO ES LA EDUCACIÓN FÍSICA DEL SIGLO XXI</t>
  </si>
  <si>
    <t>DIEZ COMPETENCIAS DOCENTES PARA SER MEJOR PROFESOR DE EDUCACIÓN FÍSICA. LA GESTIÓN DIDÁCTICA DE LA CLASE</t>
  </si>
  <si>
    <t>DOMINGO BLAZQUEZ SANCHEZ</t>
  </si>
  <si>
    <t>SEGUNDA/2016</t>
  </si>
  <si>
    <t>EL CALENTAMIENTO. UNA VÍA PARA LA AUTOGESTIÓN DE LA ACTIVIDAD FÍSICA</t>
  </si>
  <si>
    <t>BLÁZQUEZ SÁNCHEZ, DOMINGO</t>
  </si>
  <si>
    <t>OBESIDAD Y SEDENTARISMO INFANTIL ¿QUÉ HACEMOS? PROPUESTAS Y ACTIVIDADES PARA LA EDAD ESCOLAR</t>
  </si>
  <si>
    <t>BLÁZQUEZ SÁNCHEZ, DOMINGO / DOMEDEL MATEMALES, NURIA / SÁEZ DE OCÁRIZ GRANJA, UNAI / SUPITAL, RAÚL</t>
  </si>
  <si>
    <t>TRANSFORMAR A TRAVÉS DEL DEPORTE Y EL LIDERAZGO. EL MODELO ISSOK</t>
  </si>
  <si>
    <t>BLÁZQUEZ SÁNCHEZ, DOMINGO / FERNÁNDEZ BENITO, ROSER / BATALLA FLORES, ALBERT / MORA ARRIBAS, JAUME / KUFFER DINERSTEIN, FEDERICO / TORRES BURGOS, LIGIA ESTHER / BARRIENTOS TRIAY, ANDRÉS / BOLAÑOS WERR</t>
  </si>
  <si>
    <t>CÓMO EVALUAR BIEN EDUCACIÓN FÍSICA. EL ENFOQUE DE LA EVALUACIÓN FORMATIVA</t>
  </si>
  <si>
    <t>DOMINGO BLÁZQUEZ SÁNCHEZ</t>
  </si>
  <si>
    <t>EL AYUNO INTERMITENTE</t>
  </si>
  <si>
    <t>CARLOS PEREZ, NESTOR SANCHEZ</t>
  </si>
  <si>
    <t>URANO</t>
  </si>
  <si>
    <t>MANUAL ACSM PARA EL ENTRENADOR PERSONAL</t>
  </si>
  <si>
    <t>AMERICAN COLLEGE OF SPORTS MEDICINE</t>
  </si>
  <si>
    <t>PSICOLOGÍA. CREAR ENTORNOS DE APRENDIZAJE PARA TU EQUIPO DE FÚTBOL</t>
  </si>
  <si>
    <t>MARÍA RUIZ DE OÑA</t>
  </si>
  <si>
    <t>LIBROFÚTBOL</t>
  </si>
  <si>
    <t>PERIODIZACIÓN. TEORÍA Y METODOLOGÍA DEL ENTRENAMIENTO</t>
  </si>
  <si>
    <t>TUDOR O. BOMPA</t>
  </si>
  <si>
    <t>LICENCIATURA EN DESARROLLO TURÍSTICO SUSTENTABLE</t>
  </si>
  <si>
    <t>EL CAMBIO CLIMATICO: CAUSAS, EFECTOS Y SOLUCIONES</t>
  </si>
  <si>
    <t>MOLINA, MARIO J</t>
  </si>
  <si>
    <t>FONDO DE CULTURA ECONÓMICA</t>
  </si>
  <si>
    <t>CONTORNOS EDUCATIVOS DE LA SUSTENTABILIDAD</t>
  </si>
  <si>
    <t>JAVIER REYES RUIZ, ELBA CASTRO ROSALES</t>
  </si>
  <si>
    <t>EDITORIAL UNIVERSITARIA</t>
  </si>
  <si>
    <t>INFLUENCER: LA NUEVA CIENCIA DE LIDEREAR EL CAMBIO</t>
  </si>
  <si>
    <t>GRENNY, JOSEPH; PATTERSON KERRY</t>
  </si>
  <si>
    <t>2 EDICION</t>
  </si>
  <si>
    <t>RESPONSABILIDAD CIVIL EN DEPORTES DE MONTAÑA Y ACTIVIDADES EN LA NATURALEZA</t>
  </si>
  <si>
    <t>JOSÉ MARÍA NASARRE</t>
  </si>
  <si>
    <t xml:space="preserve">DESNIVEL </t>
  </si>
  <si>
    <t>PROGRAMAS EN ENFERMERÍA</t>
  </si>
  <si>
    <t xml:space="preserve">GUÍA SEIDEL DE EXPLORACIÓN FÍSICA </t>
  </si>
  <si>
    <t>BALL</t>
  </si>
  <si>
    <t>9</t>
  </si>
  <si>
    <t>F012526</t>
  </si>
  <si>
    <t xml:space="preserve">MANUAL SEIDEL DE EXPLORACIÓN FÍSICA </t>
  </si>
  <si>
    <t xml:space="preserve">COMUNICACIÓN EN ENFERMERÍA </t>
  </si>
  <si>
    <t>BALZER</t>
  </si>
  <si>
    <t>CUIDADOS MATERNO-INFANTILES EN EMERGENCIAS</t>
  </si>
  <si>
    <t>BASTON</t>
  </si>
  <si>
    <t>1</t>
  </si>
  <si>
    <t xml:space="preserve">PSICOLOGÍA MÉDICA </t>
  </si>
  <si>
    <t>DÍAZ MÉNDEZ</t>
  </si>
  <si>
    <t>2</t>
  </si>
  <si>
    <t xml:space="preserve">PARTO </t>
  </si>
  <si>
    <t xml:space="preserve">WONG. ENFERMERÍA PEDIÁTRICA </t>
  </si>
  <si>
    <t>HOCKENBERRY</t>
  </si>
  <si>
    <t>10</t>
  </si>
  <si>
    <t>GUÍA PRÁCTICA DE ENFERMERÍA MÉDICO-QUIRÚRGICA</t>
  </si>
  <si>
    <t>LEWIS</t>
  </si>
  <si>
    <t xml:space="preserve">CUIDADOS EN ENFERMERÍA MATERNO-INFANTIL </t>
  </si>
  <si>
    <t>LOWDERMILK</t>
  </si>
  <si>
    <t>12</t>
  </si>
  <si>
    <t xml:space="preserve">ENFERMERÍA EN CUIDADOS PALIATIVOS Y AL FINAL DE LA VIDA © 2012 </t>
  </si>
  <si>
    <t>MARTÍNEZ CRUZ</t>
  </si>
  <si>
    <t>1 R2019</t>
  </si>
  <si>
    <t xml:space="preserve">MANUAL PRÁCTICO DE ENFERMERÍA COMUNITARIA © 2020 </t>
  </si>
  <si>
    <t>MARTÍNEZ RIERA</t>
  </si>
  <si>
    <t>NANDA, DIAGNOSTICOS ENFERMEROS 2018 - 2020</t>
  </si>
  <si>
    <t>NANDA</t>
  </si>
  <si>
    <t xml:space="preserve">PROCEDIMIENTOS DE ENFERMERÍA CLÍNICA </t>
  </si>
  <si>
    <t>RENTON</t>
  </si>
  <si>
    <t>6</t>
  </si>
  <si>
    <t xml:space="preserve">NETTER. BIOQUÍMICA ESENCIAL </t>
  </si>
  <si>
    <t>RONNER</t>
  </si>
  <si>
    <t xml:space="preserve">MANUAL MOSBY DE CUIDADOS BÁSICOS DE ENFERMERÍA </t>
  </si>
  <si>
    <t>SORRENTINO</t>
  </si>
  <si>
    <t>ENFERMERÍA GERIÁTRICA</t>
  </si>
  <si>
    <t>WILLIAMS</t>
  </si>
  <si>
    <t>7</t>
  </si>
  <si>
    <t xml:space="preserve">PENSAMIENTO CRÍTICO, RAZONAMIENTO CLÍNICO Y JUICIO CLÍNICO EN ENFERMERÍA </t>
  </si>
  <si>
    <t>ALFARO-LEFEVRE</t>
  </si>
  <si>
    <t xml:space="preserve">MODELOS Y TEORÍAS EN ENFERMERÍA © 2018 </t>
  </si>
  <si>
    <t>ALLIGOOD</t>
  </si>
  <si>
    <t xml:space="preserve">VÍNCULOS DE NOC Y NIC A NANDA-I Y DIAGNÓSTICOS MÉDICOS © 2012 </t>
  </si>
  <si>
    <t>JOHNSON</t>
  </si>
  <si>
    <t>3</t>
  </si>
  <si>
    <t xml:space="preserve">GUÍA MOSBY DE HABILIDADES Y PROCEDIMIENTOS EN ENFERMERÍA </t>
  </si>
  <si>
    <t>PERRY</t>
  </si>
  <si>
    <t xml:space="preserve">LENGUAJE NIC PARA EL APRENDIZAJE TEÓRICO-PRÁCTICO EN ENFERMERÍA </t>
  </si>
  <si>
    <t>RIFÀ</t>
  </si>
  <si>
    <t>VARCAROLIS. MANUAL DE PLANES DE CUIDADO EN ENFERMERÍA PSIQUIÁTRICA</t>
  </si>
  <si>
    <t>HALTER</t>
  </si>
  <si>
    <t>SALUD PÚBLICA: CONCEPTOS, APLICACIONES Y DESAFÍOS 3RA EDICIÓN</t>
  </si>
  <si>
    <t>JAIRO GUSTAVO MALAGÓN-LONDOÑO</t>
  </si>
  <si>
    <t xml:space="preserve">SALUD PÚBLICA: TEORÍA Y APLICACIONES
</t>
  </si>
  <si>
    <t>ARRIVILLAGA QUINTERO  MARCELA</t>
  </si>
  <si>
    <t>1A EDICIÓN 2020</t>
  </si>
  <si>
    <t>MANUAL DE CUIDADOS INTENSIVOS PARA ENFERMERIA</t>
  </si>
  <si>
    <t>ROCIO ARAGONÉS MANZANARES, MARIA DOLORES RINCÓN FERRARI</t>
  </si>
  <si>
    <t xml:space="preserve">PANAMERICANA </t>
  </si>
  <si>
    <t>1RA EDICIÓN 2020</t>
  </si>
  <si>
    <t>NOTAS EN ENFERMERÍA</t>
  </si>
  <si>
    <t>EHREN MYERS</t>
  </si>
  <si>
    <t xml:space="preserve"> McGraw-Hill</t>
  </si>
  <si>
    <t>5ª Edición – 2020</t>
  </si>
  <si>
    <t>PRODUCCION CIENTIFICA DE ENFERMERIA, DE LA TEORIA A LA INVESTIGACION</t>
  </si>
  <si>
    <t>GUEVARA/DURAN</t>
  </si>
  <si>
    <t>INFORMES DE INVESTIGACION EN ENFERMERIA</t>
  </si>
  <si>
    <t>GUEVARA/ORTIZ/PAZ</t>
  </si>
  <si>
    <t>ANATOMIA Y FISIOLOGIA PARA ENFERMERAS</t>
  </si>
  <si>
    <t>PEATE</t>
  </si>
  <si>
    <t>HAVARD. FARMACOS EN ENFERMERIA</t>
  </si>
  <si>
    <t>TIZIANI</t>
  </si>
  <si>
    <t>TÉCNICAS Y PROCEDIMIENTOS PARA ENFERMERÍA EN URGENCIAS PEDIÁTRICAS</t>
  </si>
  <si>
    <t>MARÍA ISABEL ARES ARES SANTIAGO MINTEGI RASO MARÍA JESÚS YAGUE RODRÍGUEZ</t>
  </si>
  <si>
    <t>1RA EDICIÓN 2019</t>
  </si>
  <si>
    <t>FARMACOLOGÍA EN ENFERMERÍA</t>
  </si>
  <si>
    <t>BEATRIZ SOMOZA HERNÁNDEZ, MA VICTORIA CANO GONZÁLEZ, PEDRO ENRIQUE GUERRA LÓPEZ</t>
  </si>
  <si>
    <t>2DA EDICIÓN 2020</t>
  </si>
  <si>
    <t>EMOCIONES: INTRUMENTOS DE MEDICIÓN Y EVALUACIÓN</t>
  </si>
  <si>
    <t>RAFAEL  BISQUERRA ALZINA</t>
  </si>
  <si>
    <t>2020</t>
  </si>
  <si>
    <t>RIEDEL. STEFAN</t>
  </si>
  <si>
    <t>28A  2020</t>
  </si>
  <si>
    <t>INGENIERÍA EN GEOFÍSICA</t>
  </si>
  <si>
    <t>FUNDAMENTOS DE FÍSICA, 10A. ED.</t>
  </si>
  <si>
    <t>SERWAY, RAYMOND A.</t>
  </si>
  <si>
    <t>FÍSICA. ELECTRICIDAD Y MAGNETISMO, 10A. ED.</t>
  </si>
  <si>
    <t>QUÍMICA 10A ED.</t>
  </si>
  <si>
    <t>WHITTEN, DAVIS, PECK Y STANLEY</t>
  </si>
  <si>
    <t>DISEÑO DE REACTORES HOMOGÉNEOS, 2A. ED</t>
  </si>
  <si>
    <t>RAMÍREZ Y HERNÁNDEZ</t>
  </si>
  <si>
    <t>MECÁNICA DE FLUIDOS 4A. ED</t>
  </si>
  <si>
    <t>POTTER, WIGGERT Y RAMADAN</t>
  </si>
  <si>
    <t>MATEMÁTICAS AVANZADAS PARA INGENIERÍA, 7A. ED.</t>
  </si>
  <si>
    <t>O´NEIL</t>
  </si>
  <si>
    <t>MECÁNICA CLÁSICA</t>
  </si>
  <si>
    <t>BRAUN, ELIEZER</t>
  </si>
  <si>
    <t>ANÁLISIS NUMÉRICO</t>
  </si>
  <si>
    <t>RICHARD L. BURDEN, J. DOUGLAS FAIRES, ANNETTE M. BURDEN,</t>
  </si>
  <si>
    <t>CIRCUITOS LÓGICOS DIGITALES - DEL DISEÑO AL EXPERIMENTO</t>
  </si>
  <si>
    <t>DEL REAL VÁZQUEZ, JAVIER</t>
  </si>
  <si>
    <t>QUÍMICA 13A ED.</t>
  </si>
  <si>
    <t>CHANG, RAYMOND Y JASON OVERBY</t>
  </si>
  <si>
    <t>MCGRAW HILL</t>
  </si>
  <si>
    <t>INTRODUCCIÓN A LA TERMODINÁMICA EN INGENIERÍA QUÍMICA</t>
  </si>
  <si>
    <t>J.M. SMITH, H.C. VAN NESS, M.M. ABBOTT Y M.T SWIHART</t>
  </si>
  <si>
    <t>ATMOSFERAS PLANETARIAS</t>
  </si>
  <si>
    <t>PÉREZ HOYOS, SANTIAGO</t>
  </si>
  <si>
    <t>COMETAS Y ASTEROIDES</t>
  </si>
  <si>
    <t>NAVES RAMÓN</t>
  </si>
  <si>
    <t>INGENIERÍA EN SISTEMAS BIOLÓGICOS</t>
  </si>
  <si>
    <t>FIELDS FORCES,  AND FLOWS IN  BIOLOGICAL SYSTEMS</t>
  </si>
  <si>
    <t>ALAN J. GROZDZINSKY</t>
  </si>
  <si>
    <t>ROUTLEDGE</t>
  </si>
  <si>
    <t>METAL IONS IN BIOLOGICAL SYSTEMS V.37</t>
  </si>
  <si>
    <t>HELMUT, SIGEL</t>
  </si>
  <si>
    <t>SYSTEM BIOLOGY</t>
  </si>
  <si>
    <t xml:space="preserve">EDDA KLIPP, WOLFRAM LIEBERMEISTER </t>
  </si>
  <si>
    <t>Wiley</t>
  </si>
  <si>
    <t>SYSTEMS BIOLOGY: PRINCIPLES, METHODS AND CONCEPTS</t>
  </si>
  <si>
    <t>KONOPKA, A.K.</t>
  </si>
  <si>
    <t>BIOLOGÍA. LA UNIDAD Y LA DIVERSIDAD DE LA VIDA</t>
  </si>
  <si>
    <t>STARR/TAGGART/EVER</t>
  </si>
  <si>
    <t>ECOLOGÍA Y MEDIO AMBIENTE</t>
  </si>
  <si>
    <t>HERRERA/CALIXTO/GU</t>
  </si>
  <si>
    <t>FUNDAMENTOS DE BIOLOGÍA</t>
  </si>
  <si>
    <t>LICENCIATURA EN INGENIERÍA EN TELEMÁTICA</t>
  </si>
  <si>
    <t>EBOOK REDES CISCO - FUNDAMENTOS DE NETWORKING PARA EL EXAMEN DE CERTIFICACIÓN CCNA</t>
  </si>
  <si>
    <t>Alfaomega / RC Libros</t>
  </si>
  <si>
    <t>APRENDE A PROGRAMAR CON PYTHON</t>
  </si>
  <si>
    <t>LUJÁN CASTILLO, JOSÉ DIMAS</t>
  </si>
  <si>
    <t>DJANGO 2</t>
  </si>
  <si>
    <t>MELÉ, ANTONIO</t>
  </si>
  <si>
    <t>ALFAOMEGA / MARCOMBO</t>
  </si>
  <si>
    <t>LA INDUSTRIA 4.0 EN LA SOCIEDAD DIGITAL</t>
  </si>
  <si>
    <t>GARRELL GUIU, ANTONI; GUILERA AGÜERA, LLORENÇ</t>
  </si>
  <si>
    <t>ALFAOMEGA / MARGE</t>
  </si>
  <si>
    <t>EL GRAN LIBRO DE ANDROID - 7ª EDICIÓN</t>
  </si>
  <si>
    <t>GIL, BEATRIZ; TOMÁS GIRONÉS, JESÚS</t>
  </si>
  <si>
    <t>WI-FI 6 Y 7 / MÓVILES 5G Y 6G REDES DE FIBRA ÓPTICA (FTTH)</t>
  </si>
  <si>
    <t>HUIDOBRO, JOSÉ MANUEL</t>
  </si>
  <si>
    <t>ALFAOMEGA / CREACIONES COPYRIGHT</t>
  </si>
  <si>
    <t>FUNDAMENTOS DE LA COMPUTACIÓN EVOLUTIVA</t>
  </si>
  <si>
    <t>CARMONA SUÁREZ, ENRIQUE J; FERNÁNDEZ GALÁN, SEVERINO</t>
  </si>
  <si>
    <t>EL GRAN LIBRO DE ANGULAR</t>
  </si>
  <si>
    <t>BOADA ORIOLS, MIQUEL; GÓMEZ GUTIÉRREZ, JUAN ANTONIO</t>
  </si>
  <si>
    <t>EL GRAN LIBRO DE ANDROID AVANZADO - 5ª EDICIÓN</t>
  </si>
  <si>
    <t>TOMÁS, JESÚS; PUGA, GONZALO</t>
  </si>
  <si>
    <t>CURSO PRÁCTICO DE CISCO CCNAV7</t>
  </si>
  <si>
    <t>PEDROSA SÁNCHEZ, ALICIA</t>
  </si>
  <si>
    <t>ALFAOMEGA / ALTARIA EDITORIAL</t>
  </si>
  <si>
    <t>ALGORITMOS GENÉTICOS CON PYTHON</t>
  </si>
  <si>
    <t>GUTIÉRREZ REINA, DANIEL; TAPIA CÓRDOBA, ALEJANDRO</t>
  </si>
  <si>
    <t>PRINCIPIOS DE PROGRAMACIÓN CON SCRATCH</t>
  </si>
  <si>
    <t>RUSSO, CLAUDIA CECILIA; LUCRECIA LENCINA, PAULA; SAROBE, MÓNICA CAROLINA SAROBE ; AHMAD, HILDA TAMARA</t>
  </si>
  <si>
    <t>ALFAOMEGA / TINTA FRESCA</t>
  </si>
  <si>
    <t xml:space="preserve">APRENDER PHP, MYSQL Y JAVA SCRIP. 5ED. </t>
  </si>
  <si>
    <t>NIXON</t>
  </si>
  <si>
    <t>MARCOMBO</t>
  </si>
  <si>
    <t>MCGRAW-HIIL</t>
  </si>
  <si>
    <t>EL PODER DE INSTAGRAM</t>
  </si>
  <si>
    <t>MILES JASON</t>
  </si>
  <si>
    <t>1 EDICIÓN</t>
  </si>
  <si>
    <t>FUNDAMENTOS DE PROGRAMACION</t>
  </si>
  <si>
    <t>JOYANES</t>
  </si>
  <si>
    <t>5TA EDICIÓN</t>
  </si>
  <si>
    <t>AMAZON WEB SERVICES IN ACTION</t>
  </si>
  <si>
    <t>WITTIG, MICHAEL</t>
  </si>
  <si>
    <t>MANNING PUBLICATIONS CO.</t>
  </si>
  <si>
    <t xml:space="preserve">PHP AND MYSQL   </t>
  </si>
  <si>
    <t>WELLING, LUKE</t>
  </si>
  <si>
    <t>ADDISON-WESLEY</t>
  </si>
  <si>
    <t>BUILDING VIRTUAL REALITY WITH UNITY AND STEAM VR</t>
  </si>
  <si>
    <t>MURRAY, JEFF W.</t>
  </si>
  <si>
    <t>PRESUPUESTO 2019</t>
  </si>
  <si>
    <t>TOTAL 2019</t>
  </si>
  <si>
    <t>LICENCIATURA EN LETRAS HISPÁNICAS</t>
  </si>
  <si>
    <t>GESTIÓN EDITORIAL</t>
  </si>
  <si>
    <t>QUINCE POETAS DEL MUNDO NÁHUATL</t>
  </si>
  <si>
    <t>MIGUEL LEÓN PORTILLA</t>
  </si>
  <si>
    <t>Booket</t>
  </si>
  <si>
    <t>F1836</t>
  </si>
  <si>
    <t xml:space="preserve">UN CORAZÓN DE NADIE: ANTOLOGÍA POÉTICA (1913-1935) </t>
  </si>
  <si>
    <t>FERNANDO PESSOA</t>
  </si>
  <si>
    <t>GALAXIA GUTENBERG</t>
  </si>
  <si>
    <t>BOGOTA 39: NUEVAS VOCES DE FICCIÓN LATINOAMERICANAS</t>
  </si>
  <si>
    <t>VV.AA.</t>
  </si>
  <si>
    <t>LA CONDENA Y EL FOGONERO</t>
  </si>
  <si>
    <t>FRANZ KAFKA</t>
  </si>
  <si>
    <t>ACANTILADO</t>
  </si>
  <si>
    <t>DANTE Y SU OBRA</t>
  </si>
  <si>
    <t>ANGEL CRESPO</t>
  </si>
  <si>
    <t>KAFKA: LOS PRIMEROS AÑOS / LOS AÑOS DE LAS DECISIONES / LOS AÑOS DEL CONOCIMIENTO</t>
  </si>
  <si>
    <t>REINER STACH</t>
  </si>
  <si>
    <t>LA ETERNIDAD DE UN DÍA: CLASICOS DEL PERIODISMO ALEMAN (1823-1934)</t>
  </si>
  <si>
    <t>FRANCISCO UZCANGA MEINECKE</t>
  </si>
  <si>
    <t>CUENTOS COMPLETOS</t>
  </si>
  <si>
    <t>CLARICE LISPECTOR</t>
  </si>
  <si>
    <t>LEONORA CARRINGTON</t>
  </si>
  <si>
    <t>DE LA PRIMAVERA AL PARAÍSO: EL AMOR, DE LOS TROVADORES A DANTE</t>
  </si>
  <si>
    <t>JAUME VALCORBA</t>
  </si>
  <si>
    <t>COMO ESCRIBIR RELATOS POLICIACOS</t>
  </si>
  <si>
    <t>G. K. CHESTERTON</t>
  </si>
  <si>
    <t>ESCRITOS SOBRE GENIO Y LOCURA</t>
  </si>
  <si>
    <t xml:space="preserve">ACANTILADO </t>
  </si>
  <si>
    <t>LIBRO DEL DESASOSIEGO</t>
  </si>
  <si>
    <t xml:space="preserve">TODO LO QUE NO PUEDO DECIR </t>
  </si>
  <si>
    <t>EMILIE PINE</t>
  </si>
  <si>
    <t>LITERATURA RANDOM HOUSE</t>
  </si>
  <si>
    <t>PRIMERA EDICIÓN / 2020</t>
  </si>
  <si>
    <t>CON LA SANGRE DESPIERTA: EL PRIMER ARRIBO A ESA CIUDAD NARRADO POR ONCE ESCRITORES LATINOAMERICANOS</t>
  </si>
  <si>
    <t>JUAN MANUEL VILLALOBOS</t>
  </si>
  <si>
    <t>SEXTO PISO</t>
  </si>
  <si>
    <t>PRIMERA EDICIÓN  / 2009</t>
  </si>
  <si>
    <t>LA TRIBU: RETRATOS DE CUBA</t>
  </si>
  <si>
    <t>CARLOS MANUEL ÁLVAREZ RODRÍGUEZ</t>
  </si>
  <si>
    <t>PRIMERA EDICIÓN / 2017</t>
  </si>
  <si>
    <t>LOS IMAGINARIOS APOCALÍPTICOS EN LA LITERATURA HISPANOAMERICANA CONTEMPORÁNEA</t>
  </si>
  <si>
    <t>EDITED BY GENEVIÈVE FABRY, ILSE LOGIE Y PABLO DECOCK</t>
  </si>
  <si>
    <t>PETER LANG</t>
  </si>
  <si>
    <t xml:space="preserve">GALLINAS DE MADERA </t>
  </si>
  <si>
    <t>MARIO BELLATIN</t>
  </si>
  <si>
    <t xml:space="preserve">SEXTO PISO </t>
  </si>
  <si>
    <t>PRIMERA EDICIÓN / 2013</t>
  </si>
  <si>
    <t>SALÓN DE BELLEZA</t>
  </si>
  <si>
    <t>ALFAGUARA</t>
  </si>
  <si>
    <t>PRIMERA EDICON / 2016</t>
  </si>
  <si>
    <t xml:space="preserve">HOROSHIMA  </t>
  </si>
  <si>
    <t>JOHN HERSEY</t>
  </si>
  <si>
    <t>BEBOLSILLO</t>
  </si>
  <si>
    <t>LOS MUCHACHOS DEL ZINC</t>
  </si>
  <si>
    <t>SVETLANA ALEXIEVICH</t>
  </si>
  <si>
    <t>DEBATE</t>
  </si>
  <si>
    <t>PRIMERA EDICIÓN / 2016</t>
  </si>
  <si>
    <t>VOCES CHERNOBIL: CRÓNICA DEL FUTURO</t>
  </si>
  <si>
    <t>DEBOLSILLO</t>
  </si>
  <si>
    <t>PRIMERA EDICIÓN / 2019</t>
  </si>
  <si>
    <t>LA GUERRA NO TIENE NOMBRE DE MUJER</t>
  </si>
  <si>
    <t xml:space="preserve">DEBOLSILLO </t>
  </si>
  <si>
    <t>PRIMERA EDICIÓN / 2018</t>
  </si>
  <si>
    <t>ÚLTIMOS TESTIGOS: LOS NIÑOS DE LA SEGUNDA MUNDIAL</t>
  </si>
  <si>
    <t>DOLLY CITY</t>
  </si>
  <si>
    <t>ORLY CASTEL-BLOOM</t>
  </si>
  <si>
    <t xml:space="preserve">TURNER </t>
  </si>
  <si>
    <t>PRIMERA EDICIÓN / 2015</t>
  </si>
  <si>
    <t xml:space="preserve">YO TAMBIÉN ME ACUERDO </t>
  </si>
  <si>
    <t>MARGO GLANTZ</t>
  </si>
  <si>
    <t>PRIMERA EDICIÓN / 2014</t>
  </si>
  <si>
    <t xml:space="preserve">ME ACUERDO </t>
  </si>
  <si>
    <t>JOE BRAINARD</t>
  </si>
  <si>
    <t>SEGUNDA EDICIÓN / 2018</t>
  </si>
  <si>
    <t>ME ACUERDO</t>
  </si>
  <si>
    <t>GEORGES PEREC</t>
  </si>
  <si>
    <t>IMPEDIMENTA</t>
  </si>
  <si>
    <t>MANUAL PARA INVESTIGACIONES LITERARIAS: (Y OTRAS DISCIPLINAS HUMANÍSTICAS)</t>
  </si>
  <si>
    <t>MARÍA DE LOURDES LÓPEZ ALCARAZ Y GRACIELA MARTÍNEZ-ZALCE</t>
  </si>
  <si>
    <t>CISAN, UNAM</t>
  </si>
  <si>
    <t>CASAS VACÍAS</t>
  </si>
  <si>
    <t>BRENDA NAVARRO</t>
  </si>
  <si>
    <t>EL LECTOR LITERARIO</t>
  </si>
  <si>
    <t>PEDRO C. CERRILLO</t>
  </si>
  <si>
    <t>LAS AULAS DE LITERATURA: LOS TEXTOS A LA TEORIA Y DE LA TEORIA A LOS TEXTOS</t>
  </si>
  <si>
    <t>BEATRIZ ACTIS Y RICARDO BARBERIS</t>
  </si>
  <si>
    <t>INDEPENDENTLY PUBLISHED</t>
  </si>
  <si>
    <t>BREVE HISTORIA DEL CUENTO MEXICANO</t>
  </si>
  <si>
    <t>LUIS LEAL</t>
  </si>
  <si>
    <t xml:space="preserve">UNIVERSIDAD NACIONAL AUTÓNOMA DE MÉXICO
</t>
  </si>
  <si>
    <t>MANUAL DE PUBLICACIONES DE LA AMERICAN PSYCHOLOGICAL ASSOCIATION</t>
  </si>
  <si>
    <t>APA</t>
  </si>
  <si>
    <t>4TA/2021</t>
  </si>
  <si>
    <t>POR LAS FRONTERAS DE EUROPA. UN VIAJE POR LAS NARRATIVAS DE LOS SIGLOS XX Y XXI</t>
  </si>
  <si>
    <t xml:space="preserve">MERCEDES MONMANY </t>
  </si>
  <si>
    <t>GALAXIA GUTERNBERG</t>
  </si>
  <si>
    <t>PRIEMRA EDICIÓN / 2016</t>
  </si>
  <si>
    <t>PEQUEÑAS RESISTENCIAS 5: ANTOLOGÍA DEL CUENTO ESPAÑOL (2001-2010)</t>
  </si>
  <si>
    <t xml:space="preserve">ANDRÉS NEUMAN </t>
  </si>
  <si>
    <t>PÁGINAS DE ESPUMA</t>
  </si>
  <si>
    <t>PRIMERA EDICIÓN / 2010</t>
  </si>
  <si>
    <t xml:space="preserve">SIGLO XXI: LOS NUEVOS NOMBRES DEL CUENTO ESPAÑOL ACTUAL 
</t>
  </si>
  <si>
    <t xml:space="preserve">GEMMA PELLICER Y FERNANDO VALS </t>
  </si>
  <si>
    <t>MENOS CUARTO</t>
  </si>
  <si>
    <t xml:space="preserve">CUENTO ESPAÑOL CONTEMPORÁNEO </t>
  </si>
  <si>
    <t>ANGELES ENCINAR Y ANTHONY PERCIVAL</t>
  </si>
  <si>
    <t>CÁTEDRA</t>
  </si>
  <si>
    <t>NOVENA EDICIÓN / 2015</t>
  </si>
  <si>
    <t>CUENTO ESPAÑOL ACTUAL (1992-2012)</t>
  </si>
  <si>
    <t>ÁNGELES ENCINAR</t>
  </si>
  <si>
    <t>TERCERA EDICIÓN / 2018</t>
  </si>
  <si>
    <t xml:space="preserve">VIAJES INOCENTES </t>
  </si>
  <si>
    <t>PILAR ADÓN</t>
  </si>
  <si>
    <t>PRIMERA EDICIÓN / 2005</t>
  </si>
  <si>
    <t>VIAJES CON UN MAPA EN BLANCO</t>
  </si>
  <si>
    <t xml:space="preserve">JUAN GABRIEL VÁSQUEZ </t>
  </si>
  <si>
    <t>MEDIO SIGLO CON BORGES</t>
  </si>
  <si>
    <t>MARIO VARGAS LLOSA</t>
  </si>
  <si>
    <t xml:space="preserve">ELOGIO DE LA EDUCACIÓN </t>
  </si>
  <si>
    <t>TAURUS</t>
  </si>
  <si>
    <t xml:space="preserve">GALAXIA BORGES </t>
  </si>
  <si>
    <t>EDUARDO BERTI Y EDGARDO COZARINSKY</t>
  </si>
  <si>
    <t xml:space="preserve">ADRIANA HIDALGO </t>
  </si>
  <si>
    <t>PRIMERA EDICIÓN / 2007</t>
  </si>
  <si>
    <t xml:space="preserve">FÍSICA FAMILIAR </t>
  </si>
  <si>
    <t xml:space="preserve">JON BILBAO </t>
  </si>
  <si>
    <t>SALTO DE PÁGINA</t>
  </si>
  <si>
    <t>PRIMERA EDCIÓN / 2014</t>
  </si>
  <si>
    <t>CUENTOS</t>
  </si>
  <si>
    <t>CARLOS CASTÁN</t>
  </si>
  <si>
    <t>EL PERSONAJE TEATRAL: LA MUJER EN LAS DRAMATURGIAS MASCULINAS EN LOS INICIOS DEL SIGLO XXI</t>
  </si>
  <si>
    <t>ROMERA CASTILLO</t>
  </si>
  <si>
    <t>EDITORIAL VISOR</t>
  </si>
  <si>
    <t>PRIEMRA EDICIÓN</t>
  </si>
  <si>
    <t>FA21637</t>
  </si>
  <si>
    <t>CULTURA ORAL, VISUAL Y ESCRITA EN LA ESPAÑA DE LOS SIGLOS DE ORO</t>
  </si>
  <si>
    <t>DIEZ</t>
  </si>
  <si>
    <t>INTRODUCCIÓN AL RELATO DE VIAJE HISPÁNICO DEL SIGLO XX: TEXTOS ETAPAS METODOLOGÍA II 1981-2006</t>
  </si>
  <si>
    <t>PEÑATE</t>
  </si>
  <si>
    <t>TÉRMINOS GRAMATICALES DE LA REAL ACADEMIA ESPAÑOLA</t>
  </si>
  <si>
    <t>GAVIÑO</t>
  </si>
  <si>
    <t>LA POESÍA IBA EN SERIO. LA ESCRITURA DE ANA ROSSETTI</t>
  </si>
  <si>
    <t>JURADO</t>
  </si>
  <si>
    <t>MIGUEL HERNÁNDEZ, EL DESAFÍO DE LA ESCRITURA</t>
  </si>
  <si>
    <t>ALEMANY</t>
  </si>
  <si>
    <t>LA HISTORIOGRAFÍA LINGÜÍSTICA COMO PARADIGMA DE INVESTIGACIÓN</t>
  </si>
  <si>
    <t>PLANS</t>
  </si>
  <si>
    <t>LA CULTURA ESPAÑOLA EN LA EUROPA ROMÁNTICA</t>
  </si>
  <si>
    <t>CHECA</t>
  </si>
  <si>
    <t>LA ESTRUCTURA SIMBÓLICO-IMAGINARIA DEL QUIJOTE</t>
  </si>
  <si>
    <t>SALAZAR</t>
  </si>
  <si>
    <t>AMÉRICA LATINA Y EUROPA. ESPACIOS COMPARTIDOS EN EL TEATRO CONTEMPORÁNEO</t>
  </si>
  <si>
    <t>ARACIL</t>
  </si>
  <si>
    <t>HIBRIDACIÓN Y FRAGMENTACIÓN</t>
  </si>
  <si>
    <t>DE CHATELLUS</t>
  </si>
  <si>
    <t>HABLAR, LEER Y ESCRIBIR</t>
  </si>
  <si>
    <t>QUILES</t>
  </si>
  <si>
    <t>EL CUENTO LITERARIO HISPÁNICO EN EL SIGLO XX</t>
  </si>
  <si>
    <t>MANIFESTACIONES INTERMEDIALES DE LA LITERATURA HISPÁNICA EN EL SIGLO XXI</t>
  </si>
  <si>
    <t>CORDONE</t>
  </si>
  <si>
    <t>LA RAZÓN DE LA SINRAZÓN. CONTRIBUCIÓN A LA LECTURA DEL QUIJOTE</t>
  </si>
  <si>
    <t>EGIDO</t>
  </si>
  <si>
    <t>ACCIÓN Y EFECTO DE CONTAR</t>
  </si>
  <si>
    <t>ÁLVAREZ</t>
  </si>
  <si>
    <t>PRIMERA EDICIÓN/2018</t>
  </si>
  <si>
    <t>VICENTE HUIDOBRO O EL ATENTADO CELESTE</t>
  </si>
  <si>
    <t>HAHN</t>
  </si>
  <si>
    <t>PALABRAS MAYORES. 199 RECETAS INFALIBLES PARA EXPRESARSE BIEN  "ANAHUAC"</t>
  </si>
  <si>
    <t>GÓMEZ</t>
  </si>
  <si>
    <t>DICCIONARIOS</t>
  </si>
  <si>
    <t>PRESUPUESTO 2020</t>
  </si>
  <si>
    <t>TOTAL 2020</t>
  </si>
  <si>
    <t>LICENCIATURA EN MÉDICO CIRUJANO Y PARTERO</t>
  </si>
  <si>
    <t>ANESTESIOLOGIA CLINICA DE MORGAN Y MIKHAIL</t>
  </si>
  <si>
    <t>BUTTERWORTH</t>
  </si>
  <si>
    <t>BASE BIOLOGICA DE LAS OBSERVACIONES CLINICAS</t>
  </si>
  <si>
    <t>BLOWS</t>
  </si>
  <si>
    <t>GUYTON &amp; HALL. TRATADO DE FISIOLOGÍA MÉDICA</t>
  </si>
  <si>
    <t>JOHN E. HALL &amp; JOHN E. HALL</t>
  </si>
  <si>
    <t>14VA EDICIÓN/ 2021</t>
  </si>
  <si>
    <t>BERNE Y LEVY. FISIOLOGÍA</t>
  </si>
  <si>
    <t>BRUCE KOEPPEN Y BRUCE STANTON</t>
  </si>
  <si>
    <t>7MA EDICIÓN/ 2018</t>
  </si>
  <si>
    <t>HISTOLOGÍA: TEXTO Y ATLAS, CORRELACIÓN CON BIOLOGÍA CELULAR Y MOLECULAR Y CELULAR</t>
  </si>
  <si>
    <t>WOJCIECH PAWLINA</t>
  </si>
  <si>
    <t>WOLTERS KLUWER</t>
  </si>
  <si>
    <t>OCTAVA EDICIÓN/2020</t>
  </si>
  <si>
    <t>MANDELL, DOUGLAS Y NENNETT. ENFERMEDADES INFECCIOSAS. PRINCIPIOS Y PRÁCTICA</t>
  </si>
  <si>
    <t>BENNETT</t>
  </si>
  <si>
    <t>9NA ED/2020</t>
  </si>
  <si>
    <t>F012542</t>
  </si>
  <si>
    <t>EMBRIOLOGÍA CLÍNICA</t>
  </si>
  <si>
    <t>MOORE</t>
  </si>
  <si>
    <t>F012563</t>
  </si>
  <si>
    <t>TERAPIAS QUIRÚRGICAS ACTUALES</t>
  </si>
  <si>
    <t>CAMERON</t>
  </si>
  <si>
    <t>ANESTESIA OBSTÉTRICA. PRINCIPIOS Y PRÁCTICA</t>
  </si>
  <si>
    <t>CHESTNUT</t>
  </si>
  <si>
    <t>FUNDAMENTOS DEL DIAGNÓSTICO EN RADIOLOGIA</t>
  </si>
  <si>
    <t>GRANT</t>
  </si>
  <si>
    <t>ABELOFF. ONCOLOGÍA CLÍNICA</t>
  </si>
  <si>
    <t>NIEDERHUBER</t>
  </si>
  <si>
    <t>CUIDADOS INTENSIVOS EN NEFROLOGÍA</t>
  </si>
  <si>
    <t>RONCO</t>
  </si>
  <si>
    <t>FARRERAS. MEDICINA INTERNA</t>
  </si>
  <si>
    <t>ROZMAN</t>
  </si>
  <si>
    <t>ATLAS DE TÉCNICAS EN CIRUGÍA CARDÍACA</t>
  </si>
  <si>
    <t>SELLKE</t>
  </si>
  <si>
    <t>BRAUNWALD. TRATADO DE CARDIOLOGÍA</t>
  </si>
  <si>
    <t>ZIPES</t>
  </si>
  <si>
    <t>INTRODUCCIÓN A LA MEDICINA CLÍNICA</t>
  </si>
  <si>
    <t>LASO</t>
  </si>
  <si>
    <t>MOORE. FUNDAMENTOS DE ANATOMÍA CON ORIENTACIÓN CLÍNICA</t>
  </si>
  <si>
    <t>MOORE L. KEITH</t>
  </si>
  <si>
    <t>LWW WOLTERS KLUWER</t>
  </si>
  <si>
    <t>DSM-IV-TR MANUAL DIAGNÓSTICO Y ESTADÍSTICO DE LOS TRASTORNOS MENTALES</t>
  </si>
  <si>
    <t>AMERICAN PSYCHIATRIC ASSOCIATION</t>
  </si>
  <si>
    <t xml:space="preserve">ANATOMÍA Y FISIOLOGÍA LA UNIDAD ENTRE FORMA Y FUNCIÓN </t>
  </si>
  <si>
    <t>KENNETH S. SALADIN</t>
  </si>
  <si>
    <t>FISIOPATOLOGÍA DE LA ENFERMEDAD</t>
  </si>
  <si>
    <t>HAMMER D. GARY</t>
  </si>
  <si>
    <t>BIOQUÍMICA. LAS BASES MOLECULARES DE LA VIDA</t>
  </si>
  <si>
    <t>MCKEE. TRUDY</t>
  </si>
  <si>
    <t>GENÉTICA PERINATAL</t>
  </si>
  <si>
    <t>NORTON E. MARY</t>
  </si>
  <si>
    <t>COI: BIOLOGÍA MOLECULAR Y GENÓMICA DEL CÁNCER</t>
  </si>
  <si>
    <t>HERNÁNDEZ. GRECO</t>
  </si>
  <si>
    <t>PYDESA</t>
  </si>
  <si>
    <t>GENÉTICA CLÍNICA</t>
  </si>
  <si>
    <t>DEL CASTILLO RUIZ. VICTORIA</t>
  </si>
  <si>
    <t>CMN: NEUROGENÉTICA</t>
  </si>
  <si>
    <t>MILLÁN CEPEDA. MARÍA ROXANNA</t>
  </si>
  <si>
    <t>BIOLOGÍA CELULAR E HISTOLOGÍA</t>
  </si>
  <si>
    <t>GARTNER P. LESLIE</t>
  </si>
  <si>
    <t>TEXTO DE HISTOLOGÍA. ATLAS A COLOR</t>
  </si>
  <si>
    <t>GARTNER LESLIE P.</t>
  </si>
  <si>
    <t>VENDAJE FUNCIONAL EN TRAUMATOLOGÍA ORTOPÉDICA Y DEPORTIVA</t>
  </si>
  <si>
    <t>ZIMAGLIA. CLAUDIO</t>
  </si>
  <si>
    <t>ERGON</t>
  </si>
  <si>
    <t>MANUAL DE MEDICINA LEGAL Y FORENSE PARA ESTUDIANTES DE MEDICINA</t>
  </si>
  <si>
    <t>MENÉNDEZ DE LUCAS. JOSÉ ANTONIO</t>
  </si>
  <si>
    <t>GISBERT CALABUIG. MEDICINA LEGAL Y TOXICOLÓGICA</t>
  </si>
  <si>
    <t>VILLANUEVA CAÑADAS. ENRIQUE</t>
  </si>
  <si>
    <t>MEDICINA FORENSE PSIQUIÁTRICA</t>
  </si>
  <si>
    <t>VARGAS ALVARADO. EDUARDO</t>
  </si>
  <si>
    <t>FIELDS. VIROLOGÍA. VOLUMEN I. VIRUS EMERGENTES</t>
  </si>
  <si>
    <t>HOWLEY M. PETER</t>
  </si>
  <si>
    <t>MANUAL WASHINGTON DE ESPECIALIDADES CLÍNICAS. ENFERMEDADES INFECCIOSAS</t>
  </si>
  <si>
    <t>KIRMANI. NIGAR</t>
  </si>
  <si>
    <t>INFECTOLOGÍA CLÍNICA. KUMATE-GUTIÉRREZ</t>
  </si>
  <si>
    <t>MUÑOZ HERNÁNDEZ. ONOFRE</t>
  </si>
  <si>
    <t>MENDEZ EDITORES</t>
  </si>
  <si>
    <t>SEMES. MANEJO DE INFECCIONES EN URGENCIAS</t>
  </si>
  <si>
    <t>SEMES</t>
  </si>
  <si>
    <t>GASTROENTEROLOGÍA</t>
  </si>
  <si>
    <t>VILLALOBOS PÉREZ. JOSÉ DE JESÚS</t>
  </si>
  <si>
    <t>EL LIBRO DE LA MEDICINA</t>
  </si>
  <si>
    <t>PICKOVER</t>
  </si>
  <si>
    <t>ILUSBOOKS</t>
  </si>
  <si>
    <t xml:space="preserve">COMPLEMENTARIA </t>
  </si>
  <si>
    <t>LICENCIATURA EN MÉDICO VETERINARIO Y ZOOTECNISTA</t>
  </si>
  <si>
    <t>Odessa</t>
  </si>
  <si>
    <t>TRANSPORTE Y BIENESTAR ANIMAL: UN ENFOQUE INTEGRADOR</t>
  </si>
  <si>
    <t>MIRANDA DE LA L.</t>
  </si>
  <si>
    <t>SERVET</t>
  </si>
  <si>
    <t xml:space="preserve">BÁSICA </t>
  </si>
  <si>
    <t>F012741</t>
  </si>
  <si>
    <t>MANEJO LIBRE DE ESTRÉS EN LA CLINICA VETERINARIA</t>
  </si>
  <si>
    <t>ALVAREZ BURNO</t>
  </si>
  <si>
    <t>MARKETING DIGITAL EN LA CLINICA VETERINARIA</t>
  </si>
  <si>
    <t>FERRER DE MIQUEL</t>
  </si>
  <si>
    <t>MICROBIOLOGIA Y ENFERMEDADES INFECCIOSAS VETERINARIAS</t>
  </si>
  <si>
    <t>QUINN</t>
  </si>
  <si>
    <t>CASOS CLINICOS EN MEDICINA CARDIOTORACICA</t>
  </si>
  <si>
    <t>KIERAN BORGEAT</t>
  </si>
  <si>
    <t>EDRA</t>
  </si>
  <si>
    <t>GUADALUPE MIRO</t>
  </si>
  <si>
    <t>ENDOSCOPIA VETERINARIA</t>
  </si>
  <si>
    <t>CLIMENT SORIA</t>
  </si>
  <si>
    <t>NUTRICION DEL PERRO Y GATO: GUIA PARA EL VETERINARIO</t>
  </si>
  <si>
    <t>DEBORAH GUIDI</t>
  </si>
  <si>
    <t>ATLAS DE ECOGRAFIA EN PEQUEÑOS ANIMALES</t>
  </si>
  <si>
    <t>DOMINIQUE PENNINCK</t>
  </si>
  <si>
    <t>MULTIMEDICA</t>
  </si>
  <si>
    <t>2DA ED</t>
  </si>
  <si>
    <t>REPRODUCCION Y NEONATOLOGIA CANINA Y FELINA, MNLS. CLINICOS</t>
  </si>
  <si>
    <t>SIMON NARTI</t>
  </si>
  <si>
    <t>EL CICLO ESTRAL DE LA VACA</t>
  </si>
  <si>
    <t>MANUEL FERNANDEZ</t>
  </si>
  <si>
    <t>REPRODUCCION DE LOS ANIMALES DOMESTICOS</t>
  </si>
  <si>
    <t>RODOLFO UNGERFELD</t>
  </si>
  <si>
    <t>ATLAS PATOLOGIA BOVINA</t>
  </si>
  <si>
    <t>KEITH CUTLER</t>
  </si>
  <si>
    <t>ENFERMEDADES EMERGENTES DEL PORCINO</t>
  </si>
  <si>
    <t>MARTIN CASTILLO</t>
  </si>
  <si>
    <t>EL PERRO DE ALERTA MÉDICA. DIABETES</t>
  </si>
  <si>
    <t>KAY</t>
  </si>
  <si>
    <t>KNS EDICIONES, S.C</t>
  </si>
  <si>
    <t>FA21666</t>
  </si>
  <si>
    <t>EL REGALO DE DAISY. PERROS DE DETECCIÓN DE CÁNCER, ALERTA MÉDICA Y BIODETENCIÓN</t>
  </si>
  <si>
    <t>GUEST</t>
  </si>
  <si>
    <t>ELEMENTOS DE MICROBIOLOGÍA VETERINARIA 2DA. ED.</t>
  </si>
  <si>
    <t>GUÍA PARA LA IDENTIFICACIÓN DE LAS ENFERMEDADES PORCINAS</t>
  </si>
  <si>
    <t>CARR</t>
  </si>
  <si>
    <t>EDITORIAL SERVET</t>
  </si>
  <si>
    <t>MIRIAM EDUCA A SU CACHORRO</t>
  </si>
  <si>
    <t>MARLETTA</t>
  </si>
  <si>
    <t>KNS EDICIONES</t>
  </si>
  <si>
    <t>NEUMONÍA ENZOÓTICA PORCINA</t>
  </si>
  <si>
    <t>GARCÍA</t>
  </si>
  <si>
    <t>PERROS DE PESCA</t>
  </si>
  <si>
    <t>COPPINGER</t>
  </si>
  <si>
    <t xml:space="preserve"> KNS EDICIONES, S.C.</t>
  </si>
  <si>
    <t>RUTINAS DE TRABAJO DE LOS PERROS DETECTORES</t>
  </si>
  <si>
    <t>VACUNACIÓN EN INCUBADORA. PRINCIPALES RETOS EN AVICULTURA</t>
  </si>
  <si>
    <t>FAIZA</t>
  </si>
  <si>
    <t>VACUNAS. TIPOS, TÉCNICAS Y PROTOCOLOS</t>
  </si>
  <si>
    <t>LA REVOLUCIÓN GENÓMICA EN LA MEJORA GENÉTICA ANIMAL</t>
  </si>
  <si>
    <t>JIMÉNEZ</t>
  </si>
  <si>
    <t>CUNNINGHAM. FISIOLOGÍA VETERINARIA</t>
  </si>
  <si>
    <t>BRADLEY KLEIN</t>
  </si>
  <si>
    <t>6TA EDICIÓN/ 2020</t>
  </si>
  <si>
    <t>LICENCIATURA EN NEGOCIOS INTERNACIONALES</t>
  </si>
  <si>
    <t>EBOOK GESTIÓN DE PROTOCOLO. HOTA0208</t>
  </si>
  <si>
    <t>EL LIBRO DE LAS MATEMÁTICAS</t>
  </si>
  <si>
    <t>GENGAGE</t>
  </si>
  <si>
    <t>CÁLCULO VOLUMEN 1</t>
  </si>
  <si>
    <t>LARSON/EDWARDS</t>
  </si>
  <si>
    <t>CÁLCULO VOLUMEN 2</t>
  </si>
  <si>
    <t>FUNDAMENTOS DE ADMINISTRACION FINANCIERA</t>
  </si>
  <si>
    <t>BRIGHAM/HOUSTON</t>
  </si>
  <si>
    <t>FUNDAMENTOS DE PROBABILIDAD Y ESTADÍSTICA</t>
  </si>
  <si>
    <t>DEVORE</t>
  </si>
  <si>
    <t>MATEMÁTICAS APLICADAS A LOS NEGOCIOS, LAS CIENCIAS SOCIALES Y LA VIDA</t>
  </si>
  <si>
    <t>TAN</t>
  </si>
  <si>
    <t>ESTADÍSTICA APLICADA A LOS NEGOCIOS Y A LA ECONOMÍA</t>
  </si>
  <si>
    <t>Lind, Douglas A., William G. Marchal y Samuel A. Wathen</t>
  </si>
  <si>
    <t>McGraw Hill</t>
  </si>
  <si>
    <t>17a 2019</t>
  </si>
  <si>
    <t>TEORÍA Y DISEÑO CURRICULAR</t>
  </si>
  <si>
    <t>MARTHA CASARINI RATTO</t>
  </si>
  <si>
    <t>METODOLOGÍA DE DISEÑO CURRICULAR PARA EDUCACIÓN SUPERIOR.</t>
  </si>
  <si>
    <t>FRIDA DÍAZ-BARRIAGA ARCEO Y COAUTORAS</t>
  </si>
  <si>
    <t>LA EVALUACIÓN DEL APRENDIZAJE EN EL NIVEL SUPERIOR DESDE EL ENFOQUE POR COMPETENCIAS.</t>
  </si>
  <si>
    <t>COLETTE DUGUA CHATAGNER</t>
  </si>
  <si>
    <t>LICENCIATURA EN NUTRICIÓN</t>
  </si>
  <si>
    <t>NUTRICIÓN MÉDICA</t>
  </si>
  <si>
    <t>KATZ</t>
  </si>
  <si>
    <t>F012521</t>
  </si>
  <si>
    <t>MANUAL ACSM DE NUTRICIÓN PARA CIENCIAS DEL EJERCICIO</t>
  </si>
  <si>
    <t>BENARDOT </t>
  </si>
  <si>
    <t>TRASTORNOS DE LA CONDUCTA ALIMENTARIA Y OBESIDAD EN NIÑOS Y ADOLESCENTES</t>
  </si>
  <si>
    <t>HEBEBRAND</t>
  </si>
  <si>
    <t>NUTRICION DEPORTIVA. DESDE LA FISIOLOGIA A LA PRACTICA +E</t>
  </si>
  <si>
    <t>GONZALEZ GROSS</t>
  </si>
  <si>
    <t>SOPORTE NUTRICIONAL Y METABOL. CUID.CRIT. +E</t>
  </si>
  <si>
    <t>SATI</t>
  </si>
  <si>
    <t>NUTRICION Y SALUD. CONCEPTOS ESENCIALES. INCLUYE EBOOK</t>
  </si>
  <si>
    <t>GIL</t>
  </si>
  <si>
    <t>INMUNONUTRICION. ESTILO DE VIDA INCLUYE EBOOK</t>
  </si>
  <si>
    <t>MARCOS</t>
  </si>
  <si>
    <t>NUTRICION Y SALUD</t>
  </si>
  <si>
    <t>ESQUIVEL</t>
  </si>
  <si>
    <t xml:space="preserve">SOPORTE NUTRICIONAL DE BOLSILLO.MANUAL PARA EL PROFESIONAL DE LA NUTRICION </t>
  </si>
  <si>
    <t>OSUNA</t>
  </si>
  <si>
    <t>ALEXANDERSON. FISIOLOGIA DE LOS SISTEMAS ENDOCRINO Y DIGESTIVO</t>
  </si>
  <si>
    <t>AGUILAR/ESTRADA</t>
  </si>
  <si>
    <t xml:space="preserve">NUTRICION CLINICA Y DIETOTERAPIA 2AED. INCLUYE EBOOK </t>
  </si>
  <si>
    <t>RODOTA</t>
  </si>
  <si>
    <t>TENDENCIAS EN NUTRICIÓN PERSONALIZADA</t>
  </si>
  <si>
    <t>GALANAKIS</t>
  </si>
  <si>
    <t xml:space="preserve">LO ESENCIAL EN METABOLISMO Y NUTRICIÓN </t>
  </si>
  <si>
    <t>VANBERGEN</t>
  </si>
  <si>
    <t>NUTRICIÓN, DIAGNÓSTICO Y TRATAMIENTO</t>
  </si>
  <si>
    <t>ESCOTT-STUMP</t>
  </si>
  <si>
    <t>LIPPINCOTT W &amp; W</t>
  </si>
  <si>
    <t>LICENCIATURA EN PERIODISMO</t>
  </si>
  <si>
    <t>UNA HISTORIA SENCILLA</t>
  </si>
  <si>
    <t>LEILA GUERRIERO</t>
  </si>
  <si>
    <t>PARAÍSO PERDIDO</t>
  </si>
  <si>
    <t>FL286</t>
  </si>
  <si>
    <t>PLANO AMERICANO</t>
  </si>
  <si>
    <t xml:space="preserve">ALMADÍA </t>
  </si>
  <si>
    <t>OPUS GELBER: RETRATO DE UN PIANISTA</t>
  </si>
  <si>
    <t xml:space="preserve">LEILA GUERRIERO </t>
  </si>
  <si>
    <t>PLANETA</t>
  </si>
  <si>
    <t>CRÓNICAS DESDE EL PISO DE VENTAS</t>
  </si>
  <si>
    <t>IVÁN FARÍAS</t>
  </si>
  <si>
    <t>UDG.CONACYT</t>
  </si>
  <si>
    <t>AHORITA: APUNTES SOBRE EL FIN DE LA ERA DEL FUEGO</t>
  </si>
  <si>
    <t>MARTÍN CAPARRÓS</t>
  </si>
  <si>
    <t>Anagrama</t>
  </si>
  <si>
    <t>HOMBRES, MASCULINIDADES, EMOCIONES</t>
  </si>
  <si>
    <t>RAMÍREZ</t>
  </si>
  <si>
    <t>OCÉANO</t>
  </si>
  <si>
    <t>FUNDAMENTOS Y PRÁCTICAS DE LA COMUNICACIÓN NO VIOLENTA</t>
  </si>
  <si>
    <t>PILAR DE LA TORRE</t>
  </si>
  <si>
    <t>EL EXTRAÑO QUE LLEVAMOS DENTRO</t>
  </si>
  <si>
    <t>ARNO GRUEN</t>
  </si>
  <si>
    <t>CRÓNICA CRÍTICA</t>
  </si>
  <si>
    <t>CASALS</t>
  </si>
  <si>
    <t>GRIJALBO</t>
  </si>
  <si>
    <t>DOLOR Y POLÍTICA</t>
  </si>
  <si>
    <t>LAMAS</t>
  </si>
  <si>
    <t>BAJO TIERRA</t>
  </si>
  <si>
    <t>EL FULGOR DE LA NOCHE</t>
  </si>
  <si>
    <t>PROMETEO</t>
  </si>
  <si>
    <t>CUERPO, SEXO Y POLÍTICA</t>
  </si>
  <si>
    <t>CRITICA</t>
  </si>
  <si>
    <t>INFLUENCER</t>
  </si>
  <si>
    <t>GRENNY</t>
  </si>
  <si>
    <t>ITACA-UAM</t>
  </si>
  <si>
    <t>LA MARCHA DEL TERREMOTO FEMINISTA</t>
  </si>
  <si>
    <t>PAIDÓS</t>
  </si>
  <si>
    <t>LA POTENCIA FEMINISTA</t>
  </si>
  <si>
    <t>GAGO</t>
  </si>
  <si>
    <t>UOC</t>
  </si>
  <si>
    <t>MACHISMO Y VINDICACION</t>
  </si>
  <si>
    <t>PINEDA</t>
  </si>
  <si>
    <t>DK ESPAÑOL</t>
  </si>
  <si>
    <t>MUJERES Y PODER</t>
  </si>
  <si>
    <t>BEARD</t>
  </si>
  <si>
    <t>FEMINISMO, CULTURA Y POLÍTICA</t>
  </si>
  <si>
    <t>CEJA</t>
  </si>
  <si>
    <t>CATARATA</t>
  </si>
  <si>
    <t>VIDAS DESPERDICIADAS</t>
  </si>
  <si>
    <t>BAUMAN</t>
  </si>
  <si>
    <t>AKAL</t>
  </si>
  <si>
    <t>LA FORMA DE LO REAL: INTRODUCCION A LOS ESTUDIOS VISUALES</t>
  </si>
  <si>
    <t>CATALA DOMENECH</t>
  </si>
  <si>
    <t>PAX</t>
  </si>
  <si>
    <t>SOCIOLOGIA PARA MENTES INQUIETAS</t>
  </si>
  <si>
    <t>VA</t>
  </si>
  <si>
    <t>FCE</t>
  </si>
  <si>
    <t>ORTOGRAFIA PARA ESCRITORES Y PERIODISTAS</t>
  </si>
  <si>
    <t>ESCALANTE</t>
  </si>
  <si>
    <t>OCEANO</t>
  </si>
  <si>
    <t>PEDAGOGÍAS QUEER</t>
  </si>
  <si>
    <t>SANCHEZ SAINZ</t>
  </si>
  <si>
    <t>HIDALGO</t>
  </si>
  <si>
    <t>FEMINISMOS</t>
  </si>
  <si>
    <t>MORENO BALAGUER</t>
  </si>
  <si>
    <t>UNIVERSIDAD DE EXTERNADO</t>
  </si>
  <si>
    <t>MANUAL DE PERIODISMO CIENTÍFICO</t>
  </si>
  <si>
    <t>ANAYA</t>
  </si>
  <si>
    <t>MIRANDO A LOS OJOS DE LA MUERTE</t>
  </si>
  <si>
    <t>REVELES</t>
  </si>
  <si>
    <t>UCU</t>
  </si>
  <si>
    <t>LA BANDA DE LA CASA DE LA BOMBA</t>
  </si>
  <si>
    <t>WOLFE</t>
  </si>
  <si>
    <t>ESCRITOS PERIODISTICOS</t>
  </si>
  <si>
    <t>ANTONIO DI BENEDETTO</t>
  </si>
  <si>
    <t>PEZ EN EL ARBOL</t>
  </si>
  <si>
    <t>PERIODISMO Y POSVERDAD DE LA PERPLEJIDDAD AL ESCEOPTICISMO</t>
  </si>
  <si>
    <t>SIRUELA</t>
  </si>
  <si>
    <t>LABOR PERIODISTICA</t>
  </si>
  <si>
    <t>COSIO</t>
  </si>
  <si>
    <t>LA MARCA</t>
  </si>
  <si>
    <t>PERIODISMO EN EL AIRE</t>
  </si>
  <si>
    <t>PRINA Y DIAZ</t>
  </si>
  <si>
    <t>INFORMACION E INTERPRETACION EN EL PERIODISMO</t>
  </si>
  <si>
    <t>PANIAGUA</t>
  </si>
  <si>
    <t>VIVIR LA GUERRA CONTANDO LA PAZ</t>
  </si>
  <si>
    <t>ORTIZ GORDILLO, ESPINEL TORRES</t>
  </si>
  <si>
    <t>APRENDIENDO A VIVIR</t>
  </si>
  <si>
    <t>LISPECTOR</t>
  </si>
  <si>
    <t>FOTOPERIODISMO</t>
  </si>
  <si>
    <t>PIERRE-JEAN AMAR</t>
  </si>
  <si>
    <t>CÓMO DETECTAR MENTIRAS: UNA GUÍA PARA UTILIZAR EN EL TRABAJO, LA POLÍTICA Y LA PAREJA</t>
  </si>
  <si>
    <t>PAUL EKMAN</t>
  </si>
  <si>
    <t>ED2</t>
  </si>
  <si>
    <t>GRAMÁTICA POLÍTICA DE LA TEORÍA FEMINISTA</t>
  </si>
  <si>
    <t>HEMMINGS, CLARE</t>
  </si>
  <si>
    <t>CULTURA FEMICIDA</t>
  </si>
  <si>
    <t>CUADERNO DE EJERCICIOS PRÁCTICOS DE REDACCIÓN SIN DOLOR</t>
  </si>
  <si>
    <t>COHEN</t>
  </si>
  <si>
    <t>CUARTA EDICIÓN</t>
  </si>
  <si>
    <t>IMAGINACION Y SENTIDO: DINAMICAS DE ESCRITURA CREATIVA</t>
  </si>
  <si>
    <t>RODRIGUEZ</t>
  </si>
  <si>
    <t>UDG</t>
  </si>
  <si>
    <t>VIRALIDAD POLÍTICA Y ESTÉTICA DE LAS IMÁGENES DIGITALES</t>
  </si>
  <si>
    <t>SANCHEZ, MARTINEZ</t>
  </si>
  <si>
    <t>GEDISA</t>
  </si>
  <si>
    <t>LA ALQUIMIA DE LAS MULTITUDES: COMO LA WEB ESTA CAMBIANDO EL MUNDO</t>
  </si>
  <si>
    <t>FRANCIS PISANI</t>
  </si>
  <si>
    <t>PAIDOS</t>
  </si>
  <si>
    <t>ASÍ EN LOS PINOS COMO EN LA TIERRA:  HISTORIAS INCÓMODAS DE SIETE FAMILIAS PRESIDENCIALES EN MÉXICO</t>
  </si>
  <si>
    <t>PENAGOS</t>
  </si>
  <si>
    <t>ICÓNICAS MEDIÁTICAS LA IMAGEN EN TELEVISIÓN, CINE Y PRENSA</t>
  </si>
  <si>
    <t>ARIAS</t>
  </si>
  <si>
    <t>SIGLO XXI</t>
  </si>
  <si>
    <t>VERIFICACION DIGITAL PARA PERIODISTAS: MANUAL CONTRA BULOS Y DESINFORMACION INTERNACIONA</t>
  </si>
  <si>
    <t>REDONDO</t>
  </si>
  <si>
    <t>OUC</t>
  </si>
  <si>
    <t>MANUAL DE FOTOGRAFIA DE CALLE</t>
  </si>
  <si>
    <t>DAVID GIBSON</t>
  </si>
  <si>
    <t>BLUME</t>
  </si>
  <si>
    <t>FOTOGRAFÍA Y DRONES</t>
  </si>
  <si>
    <t>MIGUEL MERINO ARIAS</t>
  </si>
  <si>
    <t>JDEJ EDITORES</t>
  </si>
  <si>
    <t>TRASTORNOS DE LA CONDUCTA ALIMENTARIA ¿DE TAL MADRE TAL HIJA?</t>
  </si>
  <si>
    <t>VERÓNICA VÁZQUEZ-VELÁZQUEZ</t>
  </si>
  <si>
    <t>EDITORIAL ACADEMICA ESPAÑOLA</t>
  </si>
  <si>
    <t xml:space="preserve">RESEARCH METHOD IN PSYCHOLOGY </t>
  </si>
  <si>
    <t>SHAUGHNESSY, J., ZECHMEISTER, E. &amp; ZECHMEISTER, J.</t>
  </si>
  <si>
    <t xml:space="preserve"> MC GRAW HILL</t>
  </si>
  <si>
    <t>CALIDAD DE VIDA</t>
  </si>
  <si>
    <t>BALDI LOPEZ GRACIELA IVAN</t>
  </si>
  <si>
    <t>EAE EDITORIAL ACADEMIA ESPANOLA</t>
  </si>
  <si>
    <t>THE STANDARDS FOR EDUCATIONAL AND PSYCHOLOGICAL TESTING</t>
  </si>
  <si>
    <t>AMERICAN PSYCHOLOGICAL ASSOCIATION</t>
  </si>
  <si>
    <t>PRINCIPLES AND PRACTICE OF STRUCTURAL EQUATION MODELING</t>
  </si>
  <si>
    <t>REX B. KLINE</t>
  </si>
  <si>
    <t>GUILFORD PRESS</t>
  </si>
  <si>
    <t>INTRODUCTION TO MEDIATION, MODERATION, AND CONDITIONAL PROCESS ANALYSIS</t>
  </si>
  <si>
    <t>ANDREW F. HAYES</t>
  </si>
  <si>
    <t>SEGUNDA EDICIÓN</t>
  </si>
  <si>
    <t>DOING STATISTICAL MEDIATION AND MODERATION: METHODOLOGY IN THE SOCIAL SCIENCES</t>
  </si>
  <si>
    <t>PAUL E. JOSE</t>
  </si>
  <si>
    <t>R COMMANDER, GESTIÓN Y ANÁLISIS DE DATOS</t>
  </si>
  <si>
    <t>ELOSUA OLIDEN, PAULA. ETXEBERRIA MURGIONDO, JUAN</t>
  </si>
  <si>
    <t>ARCOS LIBROS - LA MURALLA</t>
  </si>
  <si>
    <t>EURO BOOK</t>
  </si>
  <si>
    <t>MANUAL PRÁCTICO DE MINDFULNESS Y ACEPTACIÓN CONTRA LA DEPRESIÓN: CÓMO UTILIZAR LA TERAPIA DE ACEPTACIÓN Y COMPROMISO (ACT) PARA SUPERAR LA DEPRESIÓN Y CREAR UNA VIDA QUE MEREZCA LA PENA VIVIR</t>
  </si>
  <si>
    <t xml:space="preserve">STROSAHL, KIRK D.; ROBISON, PATRICIA J. </t>
  </si>
  <si>
    <t>DESCLÉE DE BROUWER</t>
  </si>
  <si>
    <t>F01285</t>
  </si>
  <si>
    <t>TRATANDO CON… PSICOTERAPIA ANALÍTICA FUNCIONAL</t>
  </si>
  <si>
    <t>VALERO AGUAYO, LUIS; FERRO GARCÍA, RAFAEL</t>
  </si>
  <si>
    <t>EDICIONES PIRÁMIDE</t>
  </si>
  <si>
    <t>PSICOTERAPIA ANALÍTICA FUNCIONAL: EL ANÁLISIS FUNCIONAL EN LA SESIÓN CLÍNICA</t>
  </si>
  <si>
    <t>VALERO AGUAYO, LUIS;  FERRO GARCÍA, RAFAEL</t>
  </si>
  <si>
    <t>EDITORIAL SÍNTESIS</t>
  </si>
  <si>
    <t>TERAPIA DIALÉCTICA COMPORTAMENTAL</t>
  </si>
  <si>
    <t>GARCÍA PALACIOS, AZUCENA;  NAVARRO HARO, M.ª VICENTA</t>
  </si>
  <si>
    <t>PSICOLOGÍA ORGANIZACIONAL EN LATINOAMÉRICA</t>
  </si>
  <si>
    <t>LITTLEWOOD, Z. H.F. Y URIBE-PRADO, J.F.</t>
  </si>
  <si>
    <t>PSICOLOGÍA DEL TRABAJO: UN ENTORNO DE FACTORES PSICOSOCIALES SALUDABLES PARA LA PRODUCTIVIDAD</t>
  </si>
  <si>
    <t>URIBE-PRADO, J.F.</t>
  </si>
  <si>
    <t>LA INFORMÁTICA APLICADA A LA PSICOLOGÍA</t>
  </si>
  <si>
    <t>ROIG-FUSTÉ, JOSEP</t>
  </si>
  <si>
    <t>J.M. BOSCH EDITOR</t>
  </si>
  <si>
    <t>10 IDEAS CLAVE. EDUCACIÓN EMOCIONAL</t>
  </si>
  <si>
    <t>RAFAEL BISQUERRA ALZINA</t>
  </si>
  <si>
    <t xml:space="preserve">GRAÓ </t>
  </si>
  <si>
    <t>PSICOPEDAGOGÍA DE LAS EMOCIONES</t>
  </si>
  <si>
    <t>SINTESIS</t>
  </si>
  <si>
    <t>EDUCACIÓN EMOCIONAL. PROPUESTAS PARA EDUCADORES Y FAMILIAS</t>
  </si>
  <si>
    <t>RAFAEL BISQUERRA</t>
  </si>
  <si>
    <t xml:space="preserve">PAISAJES DEL PENSAMIENTO </t>
  </si>
  <si>
    <t>NUSSBAUM, MARTHA C.</t>
  </si>
  <si>
    <t>EDICIONES PAIDÓS</t>
  </si>
  <si>
    <t>CREAR CAPACIDADES, PROPUESTA PARA EL DESARROLLO HUMANO</t>
  </si>
  <si>
    <t> PAIDOS MEXICO</t>
  </si>
  <si>
    <t>EL CULTIVO DE LA HUMANIDAD: UNA DEFENSA CLÁSICA DE LA REFORMA DE LA EDUCACIÓN LIBERAL</t>
  </si>
  <si>
    <t>OCULTAMIENTO DE LO HUMANO</t>
  </si>
  <si>
    <t>KATZ BARPAL EDITORES SL</t>
  </si>
  <si>
    <t>LA TERAPIA DEL DESEO: TEORÍA Y PRÁCTICA EN LA ÉTICA HELENÍSTICA</t>
  </si>
  <si>
    <t>NEUROCIENCIA &amp; PSICOLOGÍA EDICIÓN 48| INTELIGENCIA EMOCIONAL. APRENDER A GESTIONAR LAS EMOCIONES</t>
  </si>
  <si>
    <t>FERNÁNDEZ BERROCAL</t>
  </si>
  <si>
    <t>Ediciones televisa</t>
  </si>
  <si>
    <t>DESARROLLA TU INTELIGENCIA EMOCIONAL </t>
  </si>
  <si>
    <t>FDEZ BERROCAL</t>
  </si>
  <si>
    <t>Kairos</t>
  </si>
  <si>
    <t>CORAZONES INTELIGENTES</t>
  </si>
  <si>
    <t xml:space="preserve">NATALIA RAMOS DÍAZ Y PABLO FERNÁNDEZ BERROCAL </t>
  </si>
  <si>
    <t>VIAJE AL OPTIMISMO: LAS CLAVES DEL FUTURO</t>
  </si>
  <si>
    <t>EDUARDO PUNSET</t>
  </si>
  <si>
    <t>BOOKET</t>
  </si>
  <si>
    <t>EL VIAJE AL PODER DE LA MENTE</t>
  </si>
  <si>
    <t>EXCUSAS PARA NO PENSAR: CÓMO NOS ENFRENTAMOS A LAS INCERTIDUMBRES DE NUESTRA VIDA</t>
  </si>
  <si>
    <t>EDUCACIÓN EMOCIONAL Y APEGO, PAUTAS PRÁCTICAS PARA GESTIONAR LAS EMOCIONES EN CASA Y EL AULA</t>
  </si>
  <si>
    <t>RAFAEL GUERRERO TOMÁS</t>
  </si>
  <si>
    <t>Cupula</t>
  </si>
  <si>
    <t>ebook MANUAL DE PSICOTERAPIA EMOCIONAL SISTÉMICA - Áreas de intervención: técnicas y abordaje</t>
  </si>
  <si>
    <t>BERMEJO BOIXAREU, Mercedes</t>
  </si>
  <si>
    <t>Alfaomega / Editorial Sentir</t>
  </si>
  <si>
    <t>LICENCIATURA EN SEGURIDAD LABORAL, PROTECCIÓN CIVIL Y EMERGENCIAS</t>
  </si>
  <si>
    <t>SISTEMA DE GESTIÓN DE RIESGOS EN SEGURIDAD Y SALUD EN EL TRABAJO. PASO A PASO PARA EL DISEÑO PRÁCTICO DEL SG-SST.</t>
  </si>
  <si>
    <t>EFRAÍN BUTRÓN PALACIO</t>
  </si>
  <si>
    <t>EDICIONES DE LA U</t>
  </si>
  <si>
    <t>2ª EDICIÓN 2018</t>
  </si>
  <si>
    <t>ERGONOMÍA BÁSICA</t>
  </si>
  <si>
    <t>JAIRO ESTRADA MUÑOZ</t>
  </si>
  <si>
    <t>RIESGOS FÍSICOS I. RUIDO VIBRACIONES Y PRESIONES ANORMALES</t>
  </si>
  <si>
    <t>FERNANDO HENAO ROBLEDO</t>
  </si>
  <si>
    <t>ECOE EDITORES</t>
  </si>
  <si>
    <t>2014 SEGUNDA EDICIÓN</t>
  </si>
  <si>
    <t>FUNDAMENTOS DE LUCHA CONTRA INCENDIOS – IFSTA 7</t>
  </si>
  <si>
    <t>IFSTA/FIRES FOUNDATION</t>
  </si>
  <si>
    <t>7 MA</t>
  </si>
  <si>
    <t>Minerva</t>
  </si>
  <si>
    <t xml:space="preserve">PHTLS: SOPORTE VITAL DE TRAUMA PREHOSPITALARIO 9NA. ED. </t>
  </si>
  <si>
    <t>NAEMT</t>
  </si>
  <si>
    <t>INTERSISTEMAS</t>
  </si>
  <si>
    <t>TOLLEY'S HEALTH AND SAFETY AT WORK HANDBOOK 2021 33RD EDITION</t>
  </si>
  <si>
    <t>AN EXPERT TEAM OF LAWYERS AND HEALTH AND SAFETY PRACTITIONERS</t>
  </si>
  <si>
    <t xml:space="preserve">LEXISNEXIS UK </t>
  </si>
  <si>
    <t>2021 33RD EDITION</t>
  </si>
  <si>
    <t>EBOOK PREVENCIÓN DE RIESGOS LABORALES: PERSONAL DE LIMPIEZA</t>
  </si>
  <si>
    <t>EBOOK PREVENCIÓN DE RIESGOS LABORALES: PERSONAL DE RESTAURACIÓN</t>
  </si>
  <si>
    <t>TOXICOLOGÍA CLÍNICA EN URGENCIAS</t>
  </si>
  <si>
    <t>JORGE LORIA CASTELLANOS</t>
  </si>
  <si>
    <t>EDITORIAL ALFIL</t>
  </si>
  <si>
    <t>Abril de 2016</t>
  </si>
  <si>
    <t>TALLER DE PRÁCTICAS LABORALES Y DE SEGURIDAD SOCIAL</t>
  </si>
  <si>
    <t>PEREZ CHAVEZ, JOSE</t>
  </si>
  <si>
    <t>TAX EDITORES</t>
  </si>
  <si>
    <t>PREVENCIÓN DE RIESGOS LABORALES PARA PERSONAL DE OFICIOS VARIOS</t>
  </si>
  <si>
    <t>CEBALLOS ATIENZA, RAFAEL</t>
  </si>
  <si>
    <t>PREVENCIÓN DE RIESGOS LABORALES PARA TÉCNICAS EN EMERGENCIAS MÉDICAS</t>
  </si>
  <si>
    <t>TÉCNICAS DE PREVENCIÓN DE RIESGOS LABORALES: SEGURIDAD Y SALUD EN EL TRABAJO</t>
  </si>
  <si>
    <t>COTTÉS DÍAZ, JOSÉ MARÍA</t>
  </si>
  <si>
    <t>TÉBAR FLORE</t>
  </si>
  <si>
    <t xml:space="preserve">SEGURIDAD Y SALUD EN EL TRABAJO. CONCEPTOS Y TÉCNICAS PARA LA PREVENCIÓN DE RIESGOS LABORALES </t>
  </si>
  <si>
    <t>RUIZ-FRUTOS. CARLOS</t>
  </si>
  <si>
    <t>RIESGOS EN LA CONSTRUCCIÓN</t>
  </si>
  <si>
    <t>FERNANDO HENAO</t>
  </si>
  <si>
    <t xml:space="preserve">ECOE EDICIONES </t>
  </si>
  <si>
    <t>Tercera 2013</t>
  </si>
  <si>
    <t>RIESGOS QUÍMICOS. CONDICIONES DE SALUD POR EXPOSICIÓN A SUSTANCIAS QUÍMICAS</t>
  </si>
  <si>
    <t>JORGE E. PAREDES MONTOYA, JUAN CARLOS MILLÁN ESTUPIÑÁN</t>
  </si>
  <si>
    <t>SEGURIDAD Y SALUD EN EL TRABAJO. MANUAL PRÁCTICO NO. 2</t>
  </si>
  <si>
    <t>LICENCIATURA EN TRABAJO SOCIAL</t>
  </si>
  <si>
    <t>EBOOK LA IGUALDAD TAMBIÉN SE APRENDE - CUESTIÓN DE COEDUCACIÓN</t>
  </si>
  <si>
    <t>Alfaomega / Narcea</t>
  </si>
  <si>
    <t>EBOOK TALLER DE MAPAS CONCEPTUALES Y MENTALES</t>
  </si>
  <si>
    <t>Narcea</t>
  </si>
  <si>
    <t>ÉTICA PARA EL MUNDO REAL</t>
  </si>
  <si>
    <t>SINGER</t>
  </si>
  <si>
    <t>FAMILIAS Y VIDA COTIDIANA, CUADERNO NÚM. 6 DEL CEM</t>
  </si>
  <si>
    <t>CHÁVEZ CARAPIA, JULIA DEL CARMEN / HERNÁNDEZ GARNICA, CLOTILDE (AUTORAS)</t>
  </si>
  <si>
    <t>UNAM</t>
  </si>
  <si>
    <t>APORTES SOBRE LAS PROBLEMÁTICAS ACTUALES DESDE LA INVESTIGACIÓN EN TRABAJO SOCIAL</t>
  </si>
  <si>
    <t xml:space="preserve">CANO SORIANO LETICIA </t>
  </si>
  <si>
    <t>1A EDICIÓN, AÑO DE EDICIÓN -2016-</t>
  </si>
  <si>
    <t>LA PROBLEMÁTICA SOCIAL EN MÉXICO. UNA VISIÓN REGIONAL DESDE EL TRABAJO SOCIAL</t>
  </si>
  <si>
    <t>1A EDICIÓN, AÑO DE EDICIÓN -2015-</t>
  </si>
  <si>
    <t>DISCAPACIDAD SISTEMAS DE PROTECCION Y TRABAJO SOCIAL</t>
  </si>
  <si>
    <t>RAFAEL DE LORENZO</t>
  </si>
  <si>
    <t>ALIANZA EDITORIAL</t>
  </si>
  <si>
    <t>FAMILIOGRAMA: CONSTRUCCIÓN Y ANÁLISIS</t>
  </si>
  <si>
    <t>VERÓNICA LÓPEZ GARCÍA</t>
  </si>
  <si>
    <t>YECOLTI</t>
  </si>
  <si>
    <t>INSTRUMENTO DE EVALUACIÓN DIAGNÓSTICA INDIVIDUALIZADA DE LOS GRUPOS</t>
  </si>
  <si>
    <t>CLAUDIA CECILIA LÓPE OLMEDO</t>
  </si>
  <si>
    <t>03</t>
  </si>
  <si>
    <t>COMUNIDAD FAMILIAR</t>
  </si>
  <si>
    <t>MANUEL GALVAN IZQUIERDO</t>
  </si>
  <si>
    <t>ESTUDIO SOCIOECONÓMICO</t>
  </si>
  <si>
    <t>CLAUDIA GARCÍA PASTRANA</t>
  </si>
  <si>
    <t xml:space="preserve">INTRODUCCION A LA SOCIOLOGIA PARA  TRABAJO SOCIAL </t>
  </si>
  <si>
    <t xml:space="preserve">DIAZ MARTINEZ, JOSE ANTONIO </t>
  </si>
  <si>
    <t xml:space="preserve">UNIVERSIDAD NACIONAL DE EDUCACION A DISTANCIA </t>
  </si>
  <si>
    <t xml:space="preserve">LA NECESARIA MIRADA ETICA EN TRABAJO SOCIAL </t>
  </si>
  <si>
    <t>URIZ PERMAN, MARIA JESUS</t>
  </si>
  <si>
    <t xml:space="preserve">EDICIONES PARANINFO </t>
  </si>
  <si>
    <t xml:space="preserve">LA ENTREVISTA EN TRABAJO SOCIAL </t>
  </si>
  <si>
    <t xml:space="preserve">ROSEL POCH, TERESA </t>
  </si>
  <si>
    <t>HERDER EDITORIAL</t>
  </si>
  <si>
    <t xml:space="preserve">METODOLOGIA DE LA INTERVENCION SOCIAL </t>
  </si>
  <si>
    <t>DE ROBERTIS, CRISTINA</t>
  </si>
  <si>
    <t>DISTRIBUIDORA LUMEN</t>
  </si>
  <si>
    <t xml:space="preserve">ASISTENCIA Y ASISTENCIALISMO </t>
  </si>
  <si>
    <t>ALAYON, NORBERTO</t>
  </si>
  <si>
    <t>GRUPO EDITORIAL LUMEN</t>
  </si>
  <si>
    <t>LA INTERVENCION EN LO SOCIAL COMO PROCESO: UNA APROXIMACION METODOLOGICA</t>
  </si>
  <si>
    <t>CARBALLEDA, ALFREDO</t>
  </si>
  <si>
    <t>ESPACIO EDITORIAL</t>
  </si>
  <si>
    <t xml:space="preserve">TRABAJO COMUNITARIO, ORGANIZACIÓN Y DESARROLLO SOCIAL </t>
  </si>
  <si>
    <t>BARBERO, JOSEP</t>
  </si>
  <si>
    <t>ELABORACIÓN, GESTIÓN Y EVALUACIÓN DE PROYECTOS SOCIALES: INTERVENCIÓN SOCIAL Y PROGRAMACIÓN</t>
  </si>
  <si>
    <t>TOMÁS FERNÁNDEZ GARCÍA / LAURA PONCE DE LEÓN ROMERO</t>
  </si>
  <si>
    <t>Relación de presupuesto ejercido de bibliografía para todos los programas educativos FIP 2021</t>
  </si>
  <si>
    <t>Titulos</t>
  </si>
  <si>
    <t>Relación de presupuesto ejercido por Programa Educativo FIL 2021</t>
  </si>
  <si>
    <t>LICENCIATURA EN ABOGADO</t>
  </si>
  <si>
    <t>TÍTULOS</t>
  </si>
  <si>
    <t>TOMOS</t>
  </si>
  <si>
    <t>TOTALES DE FIP Y FIL</t>
  </si>
  <si>
    <t>DERECHOS HUMANOS Y GARANTIAS CONSTITUCIONALES</t>
  </si>
  <si>
    <t>JOSÉ OVALLE FAVELA</t>
  </si>
  <si>
    <t>EDITORIAL PORRÚA</t>
  </si>
  <si>
    <t>LA CORTE INTERAMERICANA DE DERECHOS HUMANOS Y LA JUSTICIA TRANSICIONAL</t>
  </si>
  <si>
    <t>ANDRÉS CERVANTES VALAREZO</t>
  </si>
  <si>
    <t>LA DIGNIDAD HUMANA Y SU PROTECCION CONSTITUCIONAL EN MÉXICO</t>
  </si>
  <si>
    <t>FERNANDO BATISTA JIMÉNEZ</t>
  </si>
  <si>
    <t>DERECHOS HUMANOS. TEMAS FUNDAMENTALES. DISTINTOS ENFOQUES DE SU APLICACIÓN. DERECHO PENAL FISCAL. DERECHO MILITAR. INTERNET, DATOS. DIGNIDAD HUMANA Y REDES SOCIALES. DELITOS INFORMÁTICOS. FEMINICIDIOS. MEDIACIÓN.</t>
  </si>
  <si>
    <t>NAVA GARCÉS, ALBERTO ENRIQUE (COORDINADOR)</t>
  </si>
  <si>
    <t>LOS DERECHOS HUMANOS EN LA GLOBALIZACIÓN. PARÁMETROS MÍNIMOS PARA ALGUNOS DERECHOS</t>
  </si>
  <si>
    <t>ORTEGA MALDONADO, JUAN MANUEL | MONROY LÓPEZ, BEATRIZ| PÉREZ RAMÍREZ, NANCY JAZMÍN</t>
  </si>
  <si>
    <t>TENDENCIAS CONSTITUCIONALES PARA EL SIGLO XXI EN MATERIA DE DERECHOS HUMANOS</t>
  </si>
  <si>
    <t>ESPINOZA DE LOS MONTEROS SÁNCHEZ, JAVIER | PÉREZ JOHNSTON, RAÚL | SODI CUÉLLAR, RICARDO</t>
  </si>
  <si>
    <t>LOS DERECHOS HUMANOS EN EL DERECHO DEL TRABAJO</t>
  </si>
  <si>
    <t>RODRÍGUEZ CAMPOS, ISMAEL | GONZÁLEZ GARZA, HEBERARDO (COORDINADORES)</t>
  </si>
  <si>
    <t>HECHOS VIOLATORIOS DE LOS DERECHOS HUMANOS. MANUAL PARA SU CALIFICACIÓN</t>
  </si>
  <si>
    <t>SOBERANES FERNÁNDEZ, JOSÉ LUIS</t>
  </si>
  <si>
    <t>DERECHOS HUMANOS DE NIÑAS, NIÑOS Y ADOLESCENTES</t>
  </si>
  <si>
    <t>VALENZUELA REYES, MARÍA DELGADINA</t>
  </si>
  <si>
    <t>DERECHOS HUMANOS Y GARANTÍAS CONSTITUCIONALES</t>
  </si>
  <si>
    <t>OVALLE FAVELA, JOSÉ</t>
  </si>
  <si>
    <t>PANORAMA DE LA JURISPRUDENCIA INTERAMERICANA SOBRE DERECHOS HUMANOS</t>
  </si>
  <si>
    <t>GARCÍA RAMÍREZ, SERGIO</t>
  </si>
  <si>
    <t>LOS DERECHOS FUNDAMENTALES EN MÉXICO</t>
  </si>
  <si>
    <t>CARBONELL, MIGUEL</t>
  </si>
  <si>
    <t>CONSTITUCIÓN Y DERECHOS HUMANOS. LA REFORMA CONSTITUCIONAL SOBRE DERECHOS HUMANOS. ACTUALIZADA AL 2019</t>
  </si>
  <si>
    <t>GARCÍA RAMÍREZ, SERGIO | MORALES SÁNCHEZ, JULIETA</t>
  </si>
  <si>
    <t>EL ACCESO DE LAS MUJERES A LA JUSTICIA. UNA VISIÓN PARA TRANSITAR A LA IGUALDAD DE DERECHOS Y DE OPORTUNIDADES</t>
  </si>
  <si>
    <t>MONREAL ÁVILA, RICARDO</t>
  </si>
  <si>
    <t>SOCIOLOGÍA GENERAL Y JURÍDICA ENCICLOPEDIA JURÍDICA</t>
  </si>
  <si>
    <t>JORGE MORENO CALALDO E.T.</t>
  </si>
  <si>
    <t>ÉTICA JUDICIAL</t>
  </si>
  <si>
    <t>ROJAS CABALLERO ARIEL ALBERTO</t>
  </si>
  <si>
    <t>HISTORIA DEL DERECHO ROMANO Y DE LOS DERECHOS NEORROMANISTAS</t>
  </si>
  <si>
    <t>BEATRIZ BERNAL</t>
  </si>
  <si>
    <t>LECCIONES DE DERECHO BANCARIO</t>
  </si>
  <si>
    <t>PABLO MENDOZA MARTELL</t>
  </si>
  <si>
    <t>GUÍA DE ESTUDIO DE DERECHO PENAL</t>
  </si>
  <si>
    <t>GERARDO ARMANDO UROSA RAMÍREZ</t>
  </si>
  <si>
    <t>TEORÍA GENERAL DEL ACTO ADMINISTRATIVO</t>
  </si>
  <si>
    <t>ALBERTO PÉREZ DAYAN</t>
  </si>
  <si>
    <t>DERECHO FISCAL</t>
  </si>
  <si>
    <t>JUAN MANUEL ORTEGA</t>
  </si>
  <si>
    <t>LAVADO DE DINERO Y DEFRAUDACIÓN FISCAL EN EL DERECHO POSITIVO EN MÉXICO</t>
  </si>
  <si>
    <t>JULIO ASPE</t>
  </si>
  <si>
    <t>LOS PRINCIPIOS GENERALES QUE RIGEN EL JUICIO DE AMPARO</t>
  </si>
  <si>
    <t>EMILIO NICOLAS ORTIZ BAHENA</t>
  </si>
  <si>
    <t>NOCIONES DE DERECHO</t>
  </si>
  <si>
    <t>FERNANDO FLORES GÓMEZ GONZÁLEZ</t>
  </si>
  <si>
    <t>OBLIGACIONES CIVILES</t>
  </si>
  <si>
    <t>JOEL OBRENO CASTILLO</t>
  </si>
  <si>
    <t>DICCIONARIO DE DERECHO PROCESAL ADMINISTRATIVO Y TESIS RELACIONADAS</t>
  </si>
  <si>
    <t>ÁNGEL LUIS PARRA ORTIZ</t>
  </si>
  <si>
    <t>ESTRUCTURA JURIDICA Y POLITICA DEL ESTADO MEXICANO</t>
  </si>
  <si>
    <t>EDUARDO LOPEZ BETANCOURT</t>
  </si>
  <si>
    <t>ANGEL LUIS PARRA ORTIZ</t>
  </si>
  <si>
    <t>ED57</t>
  </si>
  <si>
    <t xml:space="preserve">LIBRERÍA CARLOS FUENTES </t>
  </si>
  <si>
    <t>EL ARTE DE LA FOTOGRAFÍA DOCUMENTAL</t>
  </si>
  <si>
    <t>JAVIER SANCHEZ, MONGE ESCARDO</t>
  </si>
  <si>
    <t>ANAYA MULTIMEDIA</t>
  </si>
  <si>
    <t>COMUNICACIÓN ORGANIZACIONAL PRÁCTICA MANUAL GERENCAL</t>
  </si>
  <si>
    <t>MARTÍNEZ DE VELASCO, ALBERTO; NOSNIK, ABRAHAM</t>
  </si>
  <si>
    <t>EL ARTE DE LA ENTREVISTA</t>
  </si>
  <si>
    <t>ROSA MONTERO</t>
  </si>
  <si>
    <t>NAVEGACIONES COMUNICACIÓN, CULTURA Y CRISIS</t>
  </si>
  <si>
    <t>FORD, ANIBAL</t>
  </si>
  <si>
    <t>AMORRORTU EDITORES</t>
  </si>
  <si>
    <t>MIGRACION CULTURA IDENTIDAD</t>
  </si>
  <si>
    <t>CHAMBERS, IAIN</t>
  </si>
  <si>
    <t>TELEVISION AUDIENCIAS Y ESTUDIOS CULTURALES</t>
  </si>
  <si>
    <t>MORLEY, DAVID</t>
  </si>
  <si>
    <t>CULTURAS MEDIATICAS TEORÍA SOCIAL Y COMUNICACIÓN MASIVA</t>
  </si>
  <si>
    <t>STEVENSON, NICK</t>
  </si>
  <si>
    <t>LA MORAL DE LOS MEDIOS DE COMUNICACION</t>
  </si>
  <si>
    <t>SILVERSTONE ROGER</t>
  </si>
  <si>
    <t>¿POR QUÉ ESTUDIAR LOS MEDIOS?</t>
  </si>
  <si>
    <t>SILVERSTONE, ROGER</t>
  </si>
  <si>
    <t>CONDUCTA ESTRUCTURA Y COMUNICACION</t>
  </si>
  <si>
    <t>VERON ELISEO</t>
  </si>
  <si>
    <t>LA ACCION DE LOS MEDIOS: LOS MEDIOS DE COMUNICACIÓN Y EL INTERÉS PÚBLICO</t>
  </si>
  <si>
    <t>MCQUAIL, DENIS</t>
  </si>
  <si>
    <t>LIBRERÍA CARLOS FUENTES</t>
  </si>
  <si>
    <t>EL DERECHO DE ENTENDER LA COMUNICACIÓN CLARA, LA DEFENSA DE LA CIUDADANIA</t>
  </si>
  <si>
    <t>LENGUAJE SIN PALABRAS APRENDE A LEER EL LENGUAJE NO VERBAL Y MEJORA TUS HABILIDADES DE COMUNICACIÓN</t>
  </si>
  <si>
    <t>TIJERINA, BÁRBARA</t>
  </si>
  <si>
    <t>AGUILAR</t>
  </si>
  <si>
    <t>MÁQUINAS PARA VER Y OIR AL LÍMITE DEL TIEMPO: HACIA UNA CRÍTICA PRÁCTICA DE LA COMUNICACIÓN</t>
  </si>
  <si>
    <t>PABLO MARTÍNEZ ZÁRATE</t>
  </si>
  <si>
    <t>UNIVERSIDAD IBEROAMERICANA</t>
  </si>
  <si>
    <t>MANUAL DE PERIODISMO</t>
  </si>
  <si>
    <t>CARLOS MARÍN</t>
  </si>
  <si>
    <t>FAKE NEWS: LA VERDAD DE LAS NOTICIAS FALSAS</t>
  </si>
  <si>
    <t>CÉSAR MARC AMORÓS GARCÍA</t>
  </si>
  <si>
    <t>PLATAFORMA</t>
  </si>
  <si>
    <t>DIALOGICIDAD, COMUNICACIÓN Y GÉNERO</t>
  </si>
  <si>
    <t>MUNGUÍA GIL, MARÍA TERESA</t>
  </si>
  <si>
    <t>UADY (UNIVERSIDAD AUTÓNOMA DE YUCATÁN)</t>
  </si>
  <si>
    <t>MUY BUENAS NOCHES: MÉXICO, LA TELEVISIÓN Y LA GUERRA FRÍA</t>
  </si>
  <si>
    <t>CELESTE GONZÁLEZ DE BUSTAMANTE</t>
  </si>
  <si>
    <t>OBSERVATORIO LABORAL UNIVERSITARIO</t>
  </si>
  <si>
    <t>RODRIGUEZ LUGO, DR. SALVADOR</t>
  </si>
  <si>
    <t>(UJED) UNIVERSIDAD JUÁREZ DEL ESTADO DE DURANGO</t>
  </si>
  <si>
    <t>1RA ED</t>
  </si>
  <si>
    <t>GRAFOLOGÍA PARA LA SELECCIÓN Y EVALUACIÓN DE PERSONAL</t>
  </si>
  <si>
    <t>PRIANTE, MATILDE</t>
  </si>
  <si>
    <t>CONTEXTOS SOCIALES DE INTERVENCIÓN COMUNITARIA</t>
  </si>
  <si>
    <t>VEGA SÁNCHEZ, YOANA ; MONTERO BONILLA, CRISTINA ; PÉREZ-ANGULO MARTÍN, ANA ; TEJERINA BLANCO, SERGIO</t>
  </si>
  <si>
    <t>PARANINFO</t>
  </si>
  <si>
    <t>LA EXCLUSIÓN: BORDEANDO SUS FRONTERAS</t>
  </si>
  <si>
    <t>KARSZ, SAUL</t>
  </si>
  <si>
    <t>VALORACIÓN, SEGUIMIENTO Y DIFUSIÓN DE ACCIONES DE MEDIACIÓN MF1041_3</t>
  </si>
  <si>
    <t>VEGA SÁNCHEZ, YOANA ; MONTERO BONILLA, CRISTINA ; PÉREZ-ANGULO, ANA ; TEJERINA, SERGIO</t>
  </si>
  <si>
    <t>LA MUERTE DE LOS POBRES</t>
  </si>
  <si>
    <t>MARTHA ALEJANDRA GUTIÉRREZ GÓMEZ TANIA MATILDE GRANADO GIL IMELDA OROZCO MARES</t>
  </si>
  <si>
    <t>CUTONALÁ - CENTRO UNIVERSITARIO DE TONALÁ</t>
  </si>
  <si>
    <t>AGENTES Y LAZOS SOCIALES</t>
  </si>
  <si>
    <t>GOMEZ GOMEZ, ELBA NOEMI</t>
  </si>
  <si>
    <t>ITESO (UNIVERSIDAD JESUITA DE GUADALAJARA)</t>
  </si>
  <si>
    <t>ORGANIZACION GESTION Y PREVENCION DE RIESGOS LABORALES EN EL MEDIO SANITARIO</t>
  </si>
  <si>
    <t>GARZAS CEJUDO, EVA MARIA</t>
  </si>
  <si>
    <t>FORMACION ALCALA</t>
  </si>
  <si>
    <t>6TA ED</t>
  </si>
  <si>
    <t>LA RESILIENCIA EN LA CIUDADANÍA DEL SIGLO XXI: UNA PERSPECTIVA INTEGRADORA</t>
  </si>
  <si>
    <t>REYNA C. MARTÍNEZ-RODRÍGUEZ, LILIA BENÍTEZ CORONA</t>
  </si>
  <si>
    <t>NEWTON</t>
  </si>
  <si>
    <t>FUNADAMENTOS PARA LA ACCIÓN TUTORIAL Y LA FORMACIÓN DE VALORES</t>
  </si>
  <si>
    <t>ANA BERTHA LUNA MIRANDA</t>
  </si>
  <si>
    <t>ED67</t>
  </si>
  <si>
    <t>MAESTRÍA EN DERECHO</t>
  </si>
  <si>
    <t>DERECHO ADMINISTRATIVO DE AGUASCALIENTES</t>
  </si>
  <si>
    <t>FERNANDEZ RUIZ JORGE</t>
  </si>
  <si>
    <t>PORRUA / UNAM</t>
  </si>
  <si>
    <t>DERECHO ADMINISTRATIVO DEL DISTRITO FEDERAL</t>
  </si>
  <si>
    <t>DERECHO ADMINISTRATIVO DEL ESTADO DE BAJA CALIFORNIA</t>
  </si>
  <si>
    <t>DERECHO ADMINISTRATIVO DEL ESTADO DE BAJA CALIFORNIA SUR</t>
  </si>
  <si>
    <t>DERECHO ADMINISTRATIVO DEL ESTADO DE CAMPECHE</t>
  </si>
  <si>
    <t>DERECHO ADMINISTRATIVO DEL ESTADO DE CHIAPAS</t>
  </si>
  <si>
    <t>EDITORIAL PORRUA MEXICO</t>
  </si>
  <si>
    <t>DERECHO ADMINISTRATIVO DEL ESTADO DE CHIHUAHUA</t>
  </si>
  <si>
    <t>DERECHO ADMINISTRATIVO DEL ESTADO DE GUANAJUATO</t>
  </si>
  <si>
    <t>DERECHO ADMINISTRATIVO DEL ESTADO DE GUERRERO</t>
  </si>
  <si>
    <t>DERECHO ADMINISTRATIVO DEL ESTADO DE HIDALGO</t>
  </si>
  <si>
    <t>DERECHO ADMINISTRATIVO DEL ESTADO DE MICHOACAN</t>
  </si>
  <si>
    <t>DERECHO ADMINISTRATIVO DEL ESTADO DE NUEVO LEON</t>
  </si>
  <si>
    <t>DERECHO ADMINISTRATIVO DEL ESTADO DE OAXACA</t>
  </si>
  <si>
    <t>DERECHO ADMINISTRATIVO DEL ESTADO DE PUEBLA</t>
  </si>
  <si>
    <t>DERECHO ADMINISTRATIVO DEL ESTADO DE QUERETARO</t>
  </si>
  <si>
    <t>DERECHO ADMINISTRATIVO DEL ESTADO DE QUINTANA ROO</t>
  </si>
  <si>
    <t>DERECHO ADMINISTRATIVO DEL ESTADO DE SINALOA</t>
  </si>
  <si>
    <t>DERECHO ADMINISTRATIVO DEL ESTADO DE SONORA</t>
  </si>
  <si>
    <t>DERECHO ADMINISTRATIVO DEL ESTADO DE TABASCO</t>
  </si>
  <si>
    <t>DERECHO ADMINISTRATIVO DEL ESTADO DE TLAXCALA</t>
  </si>
  <si>
    <t>DERECHO ADMINISTRATIVO DEL ESTADO DE ZACATECAS</t>
  </si>
  <si>
    <t>DERECHO ADMINISTRATIVO GLOBAL</t>
  </si>
  <si>
    <t>DERECHO ADMINISTRATIVO: CONTRATOS</t>
  </si>
  <si>
    <t>DERECHO ESTASIOLÓGICO</t>
  </si>
  <si>
    <t>DICCIONARIO DE DERECHO ADMINISTRATIVO</t>
  </si>
  <si>
    <t>PODER EJECUTIVO</t>
  </si>
  <si>
    <t>PODER LEGISLATIVO</t>
  </si>
  <si>
    <t>SERVICIOS PÚBLICOS DE SALUD Y TEMAS CONEXOS</t>
  </si>
  <si>
    <t>PORRUA / FD</t>
  </si>
  <si>
    <t>TRATADO DE DERECHO ELECTORAL</t>
  </si>
  <si>
    <t>ANATOMIA Y FIOLOGIA. LA UNIDAD ENTRE FORMA Y FUNCION</t>
  </si>
  <si>
    <t>SALADIN S. KENNETH</t>
  </si>
  <si>
    <t>9A., 2021</t>
  </si>
  <si>
    <t>SCHWARCH PRINCIPIOS DE CIRUGIA</t>
  </si>
  <si>
    <t>BRUNICARDI, F. CHARLES</t>
  </si>
  <si>
    <t>F013100</t>
  </si>
  <si>
    <t>NEUROANATOMÍA FUNCIONAL. TEXTO Y ATLAS</t>
  </si>
  <si>
    <t>AFIFI, ADELE K.</t>
  </si>
  <si>
    <t>ANTROPOLOGÍA MÉDICA E INTERCULTURALIDAD</t>
  </si>
  <si>
    <t>ROBERTO CAMPOS NAVARRO</t>
  </si>
  <si>
    <t>FISIOLOGÍA HUMANA</t>
  </si>
  <si>
    <t>FOX STUART</t>
  </si>
  <si>
    <t>KUBY INMUNOLOGÍA</t>
  </si>
  <si>
    <t>PUNT JENNI</t>
  </si>
  <si>
    <t>8a  2020</t>
  </si>
  <si>
    <t>OBESIDAD</t>
  </si>
  <si>
    <t>MENDEZ SÁNCHEZ NAHUM</t>
  </si>
  <si>
    <t>4ta  2020</t>
  </si>
  <si>
    <t>HARRISON MANUAL DE MEDICINA</t>
  </si>
  <si>
    <t>JAMESON, FAUCI</t>
  </si>
  <si>
    <t>20  2020</t>
  </si>
  <si>
    <t>KATZUNG FARMACOLOGIA BÁSICA Y CLÍNICA</t>
  </si>
  <si>
    <t>BERTRAM G. KATZUNG</t>
  </si>
  <si>
    <t>15a  2021</t>
  </si>
  <si>
    <t>LA EMERGENCIA INDÍGENA EN AMÉRICA LATINA</t>
  </si>
  <si>
    <t>JOSÉ BENGOA</t>
  </si>
  <si>
    <t>UNA MODERNIDAD CRUEL</t>
  </si>
  <si>
    <t>JEAN FRANCO</t>
  </si>
  <si>
    <t>LAS CIENCIAS SOCIALES Y EL ESTADO NACIONAL EN MÉXICO</t>
  </si>
  <si>
    <t>ÓSCAR CONTRERAS, CRISTINA PUGA</t>
  </si>
  <si>
    <t>PIGMENTOCRACIAS. COLOR, ETNICIDAD Y RAZA EN AMÉRICA LATINA</t>
  </si>
  <si>
    <t>EDWARD E. TELLES, REGINA MARTÍNEZ CASAS</t>
  </si>
  <si>
    <t>EL FINAL DEL SILENCIO: DICTADURA, SOCIEDAD Y DERECHOS HUMANOS EN LA TRANSICIÓN: ARGENTINA, 1979-1983. DICTADURA, SOCIEDAD Y DERECHOS HUMANOS EN LA TRANSICIÓN (1979-1983)</t>
  </si>
  <si>
    <t>MARINA FRANCO</t>
  </si>
  <si>
    <t>LOS DERECHOS DEL HOMBRE</t>
  </si>
  <si>
    <t>THOMAS PAINE</t>
  </si>
  <si>
    <t>DERECHOS HUMANOS. CIEN AÑOS DE EVOLUCIÓN DE LOS DERECHOS EN LA CONSTITUCIÓN MEXICANA</t>
  </si>
  <si>
    <t>HÉCTOR FIX-FIERRO, JACQUELINE MARTÍNEZ URIARTE</t>
  </si>
  <si>
    <t>DEL HOMBRE COMO CONEJILLO DE INDIAS. EL DERECHO A EXPERIMENTAR EN SERES HUMANOS</t>
  </si>
  <si>
    <t>PHILIPPE AMIEL</t>
  </si>
  <si>
    <t>EDUCACIÓN PARA LOS DERECHOS HUMANOS</t>
  </si>
  <si>
    <t>JOSÉ BONIFACIO BARBA</t>
  </si>
  <si>
    <t>CULTURA DE PAZ, PALABRA Y MEMORIA. UN MODELO DE GESTIÓN CULTURAL COMUNITARIO</t>
  </si>
  <si>
    <t>CARREÑO CARLON, JOSÉ</t>
  </si>
  <si>
    <t>RIVERO WEBER PAULINA</t>
  </si>
  <si>
    <t>MANUAL DE BIOÉTICA Y BIODERECHO</t>
  </si>
  <si>
    <t>MEDINA ARRELLANO Y MARIO DE JESUS</t>
  </si>
  <si>
    <t>LA BATALLA POR TENOCHTITLAN</t>
  </si>
  <si>
    <t>SALMERON SANGINES PEDRO</t>
  </si>
  <si>
    <t>NOTICIAS DEL IMPERIO</t>
  </si>
  <si>
    <t>FERANDO DEL PASO</t>
  </si>
  <si>
    <t>ÉTICA Y PSICOANÁLISIS</t>
  </si>
  <si>
    <t>ERICH FROMM</t>
  </si>
  <si>
    <t>¿TENER O SER?</t>
  </si>
  <si>
    <t>DIÁLOGOS DE BIOÉTICA. NUEVOS SABERES Y VALORES DE LA VIDA</t>
  </si>
  <si>
    <t>GONZÁLEZ VALENZUELA, JULIANA Y JORGE ENRIQUE LINARES</t>
  </si>
  <si>
    <t>EL SER Y EL TIEMPO</t>
  </si>
  <si>
    <t>HEIDEGGER MARTIN</t>
  </si>
  <si>
    <t>HISTORIA DE LA FILOSOFÍA POLÍTICA</t>
  </si>
  <si>
    <t>LEO STRAUSS, JOSEPH CROPSEY</t>
  </si>
  <si>
    <t>LA GRAN TRANSFORMACIÓN. LOS ORÍGENES POLÍTICOS Y ECONÓMICOS DE NUESTRO TIEMPO</t>
  </si>
  <si>
    <t>KARL POLANYI</t>
  </si>
  <si>
    <t>INTRODUCCIÓN A LA BIOÉTICA DESDE UNA PERSPECTIVA FILOSÓFICA</t>
  </si>
  <si>
    <t>FVGD-25333</t>
  </si>
  <si>
    <t>ANÁLISIS CRIMINOLÓGICO DE GRUPOS URBANOS</t>
  </si>
  <si>
    <t>DAVID DOCAL GIL</t>
  </si>
  <si>
    <t>VANCHRI</t>
  </si>
  <si>
    <t>CRIMEN Y MEDIOS DE COMUNICACIÓN</t>
  </si>
  <si>
    <t xml:space="preserve">PAULA REQUEIJO </t>
  </si>
  <si>
    <t>MEMORIA DE TESTIGOS Y DETECCIÓN DEL ENGAÑO</t>
  </si>
  <si>
    <t>JOSÉ M. PETISCO</t>
  </si>
  <si>
    <t>METODOLOGÍA DE LA INVESTIGACIÓN EN CRIMINOLOGÍA. ASPECTOS TEÓRICOS Y PRÁCTICOS</t>
  </si>
  <si>
    <t>ROLANDO ÓSCAR GRIMALDO</t>
  </si>
  <si>
    <t>PSIQUIATRÍA FORENSE PARA CRIMINÓLOGOS</t>
  </si>
  <si>
    <t>JUAN DE DIOS MOLINA</t>
  </si>
  <si>
    <t>TRATADO DE GRAFÍSTICA Y DOCUMENTOSCOPIA. Vol. 1. PARTE TEÓRICA</t>
  </si>
  <si>
    <t>ÓSCAR FCO. DÍAZ</t>
  </si>
  <si>
    <t>TRATADO DE GRAFÍSTICA Y DOCUMENTOSCOPIA. Vol. 2. PARTE PRÁCTICA</t>
  </si>
  <si>
    <t>GUÍA BÁSICA DE DERECHO ADMINISTRATIVO</t>
  </si>
  <si>
    <t>JUAN MANUEL CAMPO C</t>
  </si>
  <si>
    <t>LOS DERECHOS HUMANOS Y LAS POLITICAS SOCIALES Y EDUCATIVAS</t>
  </si>
  <si>
    <t>FITO RODRÍGUEZ</t>
  </si>
  <si>
    <t>EL TRATO PREFERENTE, UNA POLITICA DE IGUALDAD</t>
  </si>
  <si>
    <t>ANDREA RAMIREZ</t>
  </si>
  <si>
    <t>DISCURSO SOBRE EL ORIGEN DE LA DESIGUALDAD ENTRE LOS HOMBRES</t>
  </si>
  <si>
    <t>EURO BOOK MÉXICO</t>
  </si>
  <si>
    <t>F01351</t>
  </si>
  <si>
    <t>INTRODUCCION A LA TOXICOLOGIA MEDIOAMBIENTAL</t>
  </si>
  <si>
    <t>J. P. F. D.'MELLO</t>
  </si>
  <si>
    <t>TRATAMIENTO DEL AGUA POTABLE PARA LOS PAISES EN DESARROLLO: CONTAMINANTES FISICOS, QUIMICOS Y BIOLOGICOS</t>
  </si>
  <si>
    <t>ANIRUDDHA BHALCHANDRA PANDIT.</t>
  </si>
  <si>
    <t>DISEÑANDO CULTURAS REGENERATIVAS</t>
  </si>
  <si>
    <t>DANIEL CHRISTIAN WALH</t>
  </si>
  <si>
    <t>ECOHABITAR</t>
  </si>
  <si>
    <t>BACILLI AND AGROBIOTECHNOLOGY: PHYTOSTIMULATION AND BICONTROL</t>
  </si>
  <si>
    <t>ISLAM, T., RAHMAN, M., PANDEY, P., BOEHME, M.H., HAESAERT, G. (EDS.)</t>
  </si>
  <si>
    <t>SPRINGER INTERNATIONAL PUBLISHING</t>
  </si>
  <si>
    <t>BIOTECHNOLOGY ENTREPRENEURSHIP</t>
  </si>
  <si>
    <t>CRAIG SHIMASAKI</t>
  </si>
  <si>
    <t>ACADEMIC PRESS</t>
  </si>
  <si>
    <t>BIODIVERSITY AND CONSERVATION</t>
  </si>
  <si>
    <t>MADALYN WYNDHAM</t>
  </si>
  <si>
    <t>SCITUS</t>
  </si>
  <si>
    <t>ENVIRONMENTAL BIOLOGY</t>
  </si>
  <si>
    <t>TIANNA MARCHAND</t>
  </si>
  <si>
    <t>SISTEMAS DE RIEGO: POR ASPERSION Y GOTEO</t>
  </si>
  <si>
    <t>GARCIA CASILLAS, IGNACIO / ESCRITOR</t>
  </si>
  <si>
    <t>EDITORIAL TRILLAS</t>
  </si>
  <si>
    <t>ORGANIZACIÓN DE OPERACIONES AGROPECUARIAS</t>
  </si>
  <si>
    <t>F.A.O.</t>
  </si>
  <si>
    <t>SUELOS Y FERTILIZACION</t>
  </si>
  <si>
    <t>EDAFOLOGÍA. USO Y PROTECCIÓN DEL SUELO</t>
  </si>
  <si>
    <t>PORTA, POCH Y LÓPEZ ACEVEDO</t>
  </si>
  <si>
    <t>EDITORIAL MUNDI-PRENSA</t>
  </si>
  <si>
    <t>MANUAL PRÁCTICO DE SISTEMAS DE RIEGO LOCALIZADO</t>
  </si>
  <si>
    <t>ZAPATA</t>
  </si>
  <si>
    <t>VALORACIÓN AGRARIA Y RURAL</t>
  </si>
  <si>
    <t>CABALLER</t>
  </si>
  <si>
    <t>INCENDIOS FORESTALES. EXPERIENCIAS Y COMPORTAMIENTOS DEL FUEGO A TRAVÉS DE LOS INFORMES TÉCNICOS</t>
  </si>
  <si>
    <t>DÍAZ TAPIA</t>
  </si>
  <si>
    <t>GOBERNANZA AMBIENTAL O EL ARTE DE RESOLVER CONFLICTOS AMBIENTALES</t>
  </si>
  <si>
    <t>MARTÍN RODRIGUEZ-OVELLEIRO</t>
  </si>
  <si>
    <t>GESTION DE LA CONSERVACION DEL MEDIO NATURAL</t>
  </si>
  <si>
    <t>PILAR GONZÁLEZ MOLINA</t>
  </si>
  <si>
    <t>AGRIBUSINESS MANAGEMENT</t>
  </si>
  <si>
    <t>FREDDIE L BARNARD, JOHN FOLTZ, ELIZABETH A YEAGER</t>
  </si>
  <si>
    <t>AGRIBUSINESS: AN INTERNATIONAL PERSPECTIVE</t>
  </si>
  <si>
    <t>JULIAN ROCHE</t>
  </si>
  <si>
    <t>EXPLORING AGRISCIENCE</t>
  </si>
  <si>
    <t>RAY V. HERREN</t>
  </si>
  <si>
    <t>MANUAL DE FERTILIDAD DEL SUELO AGRÍCOLA</t>
  </si>
  <si>
    <t>SHANTI LESUR</t>
  </si>
  <si>
    <t>THE SOCIOLOGY OF FOOD AND AGRICULTURE </t>
  </si>
  <si>
    <t> MICHAEL CAROLAN </t>
  </si>
  <si>
    <t>AGRICULTURA Y GANADERÍA SOSTENIBLES</t>
  </si>
  <si>
    <t>GLOBAL BUSINESS MANAGEMENT</t>
  </si>
  <si>
    <t>CHERETTE RAYNE</t>
  </si>
  <si>
    <t>PLANT BIOCHEMISTRY</t>
  </si>
  <si>
    <t>SONALI, BEJ</t>
  </si>
  <si>
    <t>SOILS SCIENCES</t>
  </si>
  <si>
    <t>LAURO NARDO</t>
  </si>
  <si>
    <t>LA SALUD DEL SUELO</t>
  </si>
  <si>
    <t>LUIS LÓPEZ BELLIDO</t>
  </si>
  <si>
    <t>TOXINAS Y OTROS COMPUESTOS NOCIVOS EN LOS ALIMENTOS</t>
  </si>
  <si>
    <t>A. WITCZAK, Z.E. SIKORSKI</t>
  </si>
  <si>
    <t>PRODUCCIÓN AGROECOLÓGICA</t>
  </si>
  <si>
    <t>MARCO POLO CEBALLOS</t>
  </si>
  <si>
    <t>EAE</t>
  </si>
  <si>
    <t>PERMACULTURA, SANAR LA TIERRA CREANDO ALIMENTOS</t>
  </si>
  <si>
    <t>PERRINE Y CHARLES HERVE-GRUYER</t>
  </si>
  <si>
    <t>KAICRON</t>
  </si>
  <si>
    <t>PRECISION FARMING AND PROTECTED CULTIVATION:CONCEPTS AND APPLICATIONS</t>
  </si>
  <si>
    <t>SANJEEV KUMAR, S.N. SARAVAIYA, A.K. PANDEY</t>
  </si>
  <si>
    <t>LAS NUEVAS TENDENCIAS DEL COMERCIO ELECTRÓNICO</t>
  </si>
  <si>
    <t>RIOS RUIZ ALMA</t>
  </si>
  <si>
    <t>TIRANT LO BLANCH</t>
  </si>
  <si>
    <t>GESTIÓN EFICIENTE DE PROYECTOS DE INNOVACIÓN</t>
  </si>
  <si>
    <t>JORDI OLIVELLA</t>
  </si>
  <si>
    <t>PROFIT</t>
  </si>
  <si>
    <t>HUMAN &amp; TECHNOLOGICAL RESOURCE MANAGEMENT (HTRM): NEW INSIGHTS INTO REVOLUTION 4.0</t>
  </si>
  <si>
    <t>PAYAL KUMAR</t>
  </si>
  <si>
    <t>EMERALD PUBLISHING LIMITED</t>
  </si>
  <si>
    <t>STRATEGIC HUMAN CAPITAL: CREATING A SUSTAINABLE COMPETITIVE ADVANTAGE</t>
  </si>
  <si>
    <t>ANDREA LANZA</t>
  </si>
  <si>
    <t>EDWARD ELGAR PUBLISHING LTD</t>
  </si>
  <si>
    <t>GESTIÓN DE PERSONAS EN ORGANIZACIONES INNOVADORAS: MANUAL DE TEORIA Y PRACTICA PROFESIONAL</t>
  </si>
  <si>
    <t>ANDRES HATUM</t>
  </si>
  <si>
    <t>GESTIONAR SIN ESTAR: DESAFIOS EN TIEMPOS DE HOME OFFICE</t>
  </si>
  <si>
    <t>PLANIFICACIÓN Y COSTE DE PERSONAL EN LA EMPRESA</t>
  </si>
  <si>
    <t>INMACULADA MAEZTU</t>
  </si>
  <si>
    <t>PIRAMIDE</t>
  </si>
  <si>
    <t>PROYECTOS DE INVERSIÓN PARA LAS PYME</t>
  </si>
  <si>
    <t>JUAN ANTONIO FLORES URIBE</t>
  </si>
  <si>
    <t>ECOE EDICIONES</t>
  </si>
  <si>
    <t>A3674</t>
  </si>
  <si>
    <t>MICROBIOLOGIA BUCAL</t>
  </si>
  <si>
    <t>MANUAL DE ANESTESIA LOCAL</t>
  </si>
  <si>
    <t>MCDONALD Y AVERY. ODONTOLOGÍA PEDIÁTRICA Y DEL ADOLESCENTE</t>
  </si>
  <si>
    <t>PROPEDÉUTICA Y SEMIOLOGÍA EN ODONTOLOGÍA</t>
  </si>
  <si>
    <t>GONZALEZ F.</t>
  </si>
  <si>
    <t>MALAMED</t>
  </si>
  <si>
    <t>DEAN</t>
  </si>
  <si>
    <t>IBÁÑEZ</t>
  </si>
  <si>
    <t>4ED</t>
  </si>
  <si>
    <t>F013098</t>
  </si>
  <si>
    <t>MANUAL PRÁCTICO DE ENFERMERÍA COMUNITARIA © 2020</t>
  </si>
  <si>
    <t>SERIE REVISIÓN DE TEMAS. BIOQUÍMICA, BIOLOGÍA MOLECULAR Y GENÉTICA</t>
  </si>
  <si>
    <t>EPIDEMIOLOGIA CLÍNICA</t>
  </si>
  <si>
    <t>MATEMÁTICAS PARA ENFERMERAS</t>
  </si>
  <si>
    <t>COLECCIÓN LIPPINCOTT ENFERMERÍA. UN ENFOQUE PRÁCTICO Y CONCISO. ENFERMERÍA MATERNO-NEONATAL</t>
  </si>
  <si>
    <t>ENFERMERÍA FÁCIL. ENFERMERÍA DEL PACIENTE EN ESTADO CRITICO</t>
  </si>
  <si>
    <t>MANUAL WASHINGTON DE TERAPÉUTICA MÉDICA</t>
  </si>
  <si>
    <t>MANUAL WASHINGTON DE ESPECIALIDADES CLÍNICAS. REUMATOLOGÍA</t>
  </si>
  <si>
    <t>MARSOON. MEDICINA INTERNA. ENFOQUE BASADO EN PROBLEMAS</t>
  </si>
  <si>
    <t>COVID19. VIROLOGÍA, INMUNOLOGÍA, CLÍNICA Y APROXIMACIÓN DIAGNÓSTICA Y TERAPÉUTICA</t>
  </si>
  <si>
    <t>R.2021</t>
  </si>
  <si>
    <t>LIEBERMAN</t>
  </si>
  <si>
    <t>FLETCHER</t>
  </si>
  <si>
    <t>BOYER</t>
  </si>
  <si>
    <t>EVANS</t>
  </si>
  <si>
    <t>WOODDRUFF</t>
  </si>
  <si>
    <t>CREES</t>
  </si>
  <si>
    <t>GONZÁLEZ</t>
  </si>
  <si>
    <t>MANSOOR</t>
  </si>
  <si>
    <t>PAVON</t>
  </si>
  <si>
    <t xml:space="preserve">ELSEVIER </t>
  </si>
  <si>
    <t>WOLTERS KLUWER HEALTH</t>
  </si>
  <si>
    <t>LOPEZ TORRES</t>
  </si>
  <si>
    <t>LAKIN STEVE</t>
  </si>
  <si>
    <t>SERPIENTES Y ARACNIDOS VENENOSOS</t>
  </si>
  <si>
    <t>COMO USAR LA ESTADISTICA</t>
  </si>
  <si>
    <t xml:space="preserve">ANESTESIOLOGIA CLINICA DE MORGAN Y MIKHAIL. </t>
  </si>
  <si>
    <t xml:space="preserve">TRATADO DE FISIOLOGÍA MÉDICA </t>
  </si>
  <si>
    <t xml:space="preserve">TEXTO ILUSTRADO E INTERACTIVO DE BIOLOGÍA MOLECULAR E INGENIERÍA GENÉTICA © 2012 </t>
  </si>
  <si>
    <t xml:space="preserve">MÉTODOS DE INVESTIGACIÓN CLÍNICA Y EPIDEMIOLÓGICA © 2019 </t>
  </si>
  <si>
    <t>GRANT. MANUAL DE DISECCIÓN</t>
  </si>
  <si>
    <t>NEUROANATOMÍA CLÍNICA. TEXTO Y ATLAS</t>
  </si>
  <si>
    <t>BATES. GUÍA DE EXPLORACIÓN FÍSICA E HISTORIA CLÍNICA</t>
  </si>
  <si>
    <t>CARDIOLOGÍA. BASES FISIOPATOLÓGICAS DE LAS CARDIOPATÍAS</t>
  </si>
  <si>
    <t xml:space="preserve">FISIOLOGÍA RESPIRATORIA. FUNDAMENTOS </t>
  </si>
  <si>
    <t>FISIOLOGÍA (LIPPINCOTT'S ILLUSTRATED REVIEWS SERIES)</t>
  </si>
  <si>
    <t>INMUNOLOGÍA MOLECULAR, CELULAR Y TRASLACIONAL</t>
  </si>
  <si>
    <t>HALL, GUYTON</t>
  </si>
  <si>
    <t>HERRÁEZ SÁNCHEZ</t>
  </si>
  <si>
    <t>ARGIMON PALLÁS</t>
  </si>
  <si>
    <t>DETTON</t>
  </si>
  <si>
    <t>HAINES</t>
  </si>
  <si>
    <t>BICKLEY</t>
  </si>
  <si>
    <t>LILLY</t>
  </si>
  <si>
    <t>WEST</t>
  </si>
  <si>
    <t>PRESTON</t>
  </si>
  <si>
    <t>RECURSO ASIGNADO</t>
  </si>
  <si>
    <t>RECURSO EJERCIDO</t>
  </si>
  <si>
    <t>MICROBIOLOGÍA ESTOMATOLÓGICA. FUNDAMENTOS Y GUÍA PRÁCTICA 3aED. INCLUYE SITIO WEB</t>
  </si>
  <si>
    <t>EMBRIOLOGÍA HUMANA Y BIOLOGÍA DEL DESARROLLO 3aED. +e</t>
  </si>
  <si>
    <t>INTRODUCCIÓN A LA ESTADISTICA EN CIENCIAS DE LA SALUD 3aED. INCLUYE EBOOK</t>
  </si>
  <si>
    <t>FISIOPATOLOGÍA. BASES BIOLÓGICAS DE LA ENFERMEDAD EN ADULTOS Y NIÑOS. +e</t>
  </si>
  <si>
    <t>TRASTORNOS DE LA ARTICULACIÓN TEMPOROMANDIBULAR. TERAPIA MANUAL, EJERCICIO Y TECNICAS INVASIVAS. INCLUYE EBOOK</t>
  </si>
  <si>
    <t>MICROBIOLOGÍA ESENCIAL. INCLUYE EBOOK</t>
  </si>
  <si>
    <t xml:space="preserve">ATLAS ANATOMÍA HUMANA + EBOOK </t>
  </si>
  <si>
    <t>HISTOLOGÍA, EMBRIOLOGIA E INGENIERIA TISULAR BUCODENTAL 4aED. INCLUYE EBOOK</t>
  </si>
  <si>
    <t>CIRUGIA ORAL Y MAXILOFACIAL. ATLAS DE PROCEDIMIENTOS Y TÉCNICAS QUIRÚRGICAS. INCLUYE EBOOK</t>
  </si>
  <si>
    <t>NEGRONI</t>
  </si>
  <si>
    <t>ARTEAGA</t>
  </si>
  <si>
    <t>MACCHI</t>
  </si>
  <si>
    <t>MCCANCE</t>
  </si>
  <si>
    <t>FERNANDEZ</t>
  </si>
  <si>
    <t>MARTIN</t>
  </si>
  <si>
    <t>ABRAHAMS</t>
  </si>
  <si>
    <t>GOMEZ DE FERRARIS</t>
  </si>
  <si>
    <t>F013099</t>
  </si>
  <si>
    <t>SEMIOLOGÍA MÉDICA</t>
  </si>
  <si>
    <t>BIOQUÍMICA. CONCEPTOS ESENCIALES 3aED. +e</t>
  </si>
  <si>
    <t>ARGENTE</t>
  </si>
  <si>
    <t>FEDUCHI</t>
  </si>
  <si>
    <t>GERENCIA HOSPITALARIA. PARA UNA ADMINISTRACIÓN EFECTIVA 4aED.</t>
  </si>
  <si>
    <t>ANATOMÍA HUMANA 2aED. +e</t>
  </si>
  <si>
    <t>ATLAS CLÍNICO DE ANATOMÍA HUMANA +e</t>
  </si>
  <si>
    <t>CARDIN. MANUAL DIDÁCTICO PARA LA LECTURA DE ELECTROCARDIOGRAMAS +e</t>
  </si>
  <si>
    <t>DERMATOLOGÍA.  (INCLUYE ACCESO A EVA - ENTORNO VIRTUAL DE APRENDIZAJE)</t>
  </si>
  <si>
    <t>MALAGON</t>
  </si>
  <si>
    <t>GARCIA-PORRERO</t>
  </si>
  <si>
    <t>MOLANO</t>
  </si>
  <si>
    <t>ESPAÑA</t>
  </si>
  <si>
    <t>CUÉLLAR</t>
  </si>
  <si>
    <t>TEXTO DE BIOQUÍMICA</t>
  </si>
  <si>
    <t>DM. VASUDEVAN</t>
  </si>
  <si>
    <t>CUELLAR AYALA</t>
  </si>
  <si>
    <t>SÉPTIMA EDICIÓN</t>
  </si>
  <si>
    <t>BACTERIOLOGÍA MÉDICA, ODONTOLÓGICA Y VETERINARIA</t>
  </si>
  <si>
    <t>RODRÍGUEZ PÉREZ ELBA G.</t>
  </si>
  <si>
    <t>PRIMERA</t>
  </si>
  <si>
    <t>FV02892</t>
  </si>
  <si>
    <t>ENTRENAMIENTO DEPORTIVO BASADO EN EDUCACION POR COMPETENCIAS</t>
  </si>
  <si>
    <t>FISIOLOGÍA DEL DEPORTE Y EL EJERCICIO. PRÁCTICAS DE CAMPO Y LABORATORIO / 2 ED.</t>
  </si>
  <si>
    <t>ENTRENAMIENTO PARA ATLETAS DE MONTAÑA</t>
  </si>
  <si>
    <t>LA BIBLIA DE LA ESCALADA</t>
  </si>
  <si>
    <t>ESCALADA DE FISURAS</t>
  </si>
  <si>
    <t>LOS MÚSCULOS. ANATOMÍA CLÍNICA DE LAS EXTREMIDADES</t>
  </si>
  <si>
    <t>RUNNING. MEJORA TU TÉCNICA, EVITA LESIONES Y PERFECCIONA TU ENTRENAMIENTO</t>
  </si>
  <si>
    <t>GUÍA DEFINITIVA DE ESTIRAMIENTOS. CON INSTRUCCIONES DETALLADAS E ILUSTRACIONES ANATOMICAS</t>
  </si>
  <si>
    <t>501 MEJORES EJERCICIOS DE ALTA INTENSIDAD POR INTERVALOS</t>
  </si>
  <si>
    <t>PSICOLOGÍA DEL DEPORTE DE ALTO RENDIMIENTO</t>
  </si>
  <si>
    <t>POTENCIANDO TU MENTE DEPORTIVA</t>
  </si>
  <si>
    <t>DEPORTE Y APRENDIZAJE: PROCESOS DE ADQUISICION Y DESARROLLO DE HABILIDADES</t>
  </si>
  <si>
    <t>MANUAL DE ENTRENAMIENTO FUNCIONAL MX</t>
  </si>
  <si>
    <t>ELEMENTOS BÁSICOS DE LA REHABILITACIÓN DEPORTIVA. TOMO I</t>
  </si>
  <si>
    <t>ELEMENTOS BÁSICOS DE LA REHABILITACIÓN DEPORTIVA. TOMO II</t>
  </si>
  <si>
    <t>COMPARATIVE KINESIOLOGY OF THE HUMAN BODY: NORMAL AND PATHOLOGICAL CONDITIONS</t>
  </si>
  <si>
    <t>HERNANDEZ, KEB</t>
  </si>
  <si>
    <t>RODRIGUEZ MORA, RICARDO</t>
  </si>
  <si>
    <t>KILIAN JORNET</t>
  </si>
  <si>
    <t>MARTIN MOBRATEN</t>
  </si>
  <si>
    <t>MAXIMO MURCIA</t>
  </si>
  <si>
    <t>DUFOUR, MICHEL</t>
  </si>
  <si>
    <t>NAPIER, CHRIS</t>
  </si>
  <si>
    <t>CORNISH KEEFE, SOPHIE</t>
  </si>
  <si>
    <t>VAN AUSSEL, CHARLOTTE</t>
  </si>
  <si>
    <t>MARIA BUCETA FERNANDEZ</t>
  </si>
  <si>
    <t>SILVINA JOZAMI</t>
  </si>
  <si>
    <t>LUIS MIGUEL RUIZ PEREZ</t>
  </si>
  <si>
    <t>LIEBENSON, CRAIG</t>
  </si>
  <si>
    <t>PEDRO ANTONIO CALERO SAA</t>
  </si>
  <si>
    <t>SALIH ANGIN</t>
  </si>
  <si>
    <t>DESNIVEL</t>
  </si>
  <si>
    <t>DORLEY KINDERSLEY</t>
  </si>
  <si>
    <t>LIBRERO EDICIONES</t>
  </si>
  <si>
    <t>DYKINSON</t>
  </si>
  <si>
    <t>CALIGRAMA</t>
  </si>
  <si>
    <t>ANTONIO MACHADO</t>
  </si>
  <si>
    <t>USC</t>
  </si>
  <si>
    <t>ESTRUCTURA DEL MERCADO TURÍSTICO</t>
  </si>
  <si>
    <t>INTRODUCCIÓN AL TURISMO: ANÁLISIS Y ESTRUCTURA</t>
  </si>
  <si>
    <t>MARKETING TURÍSTICO</t>
  </si>
  <si>
    <t>STUCK WITH TOURISM: SPACE, POWER, AND LABOR IN CONTEMPORARY YUCATAN </t>
  </si>
  <si>
    <t>WINE TOURISM DESTINATION MANAGEMENT AND MARKETING: THEORY AND CASES</t>
  </si>
  <si>
    <t>TURISMO RURAL Y DE NATURALEZA. UNA MIRADA AL MUNDO</t>
  </si>
  <si>
    <t>TENDENCIAS ACTUALES DEL TURISMO EN EL MUNDO</t>
  </si>
  <si>
    <t>CONCEPTUALIZACIÓN ORIGEN Y EVOLUCIÓN DEL TURISMO</t>
  </si>
  <si>
    <t>CICLOMONTAÑISMO. VIAJAR EN BICICLETA POR LAS MONTAÑAS DEL MUNDO</t>
  </si>
  <si>
    <t>ALPINISMO. EL ARTE DE LA EFICIENCIA. EL MANUAL DEFINITIVO PARA AL PINISTAS Y ESCALADORES TODOTERRENO</t>
  </si>
  <si>
    <t>TURISMO DE BASE LOCAL</t>
  </si>
  <si>
    <t>NUEVOS RETOS DEL PATRIMONIO CULTURAL: COMUNICACIÓN, EDUCACIÓN Y TURISMO</t>
  </si>
  <si>
    <t>TURISMO HOY: GANADORES Y PERDEDORES. ALTERNATIVAS MERIDIONALES</t>
  </si>
  <si>
    <t>MIRAR, VIVIR, PARTICIPAR. TURISMO CULTURAL Y SEMANA SANTA</t>
  </si>
  <si>
    <t>PATRIMONIO, CULTURA Y TURISMO</t>
  </si>
  <si>
    <t xml:space="preserve">TURISMO Y PAISAJE </t>
  </si>
  <si>
    <t>INNOVACION PARA LA GESTION INTEGRADA DEL PATRIMONIO, EL PAISAJE Y EL TURISMO</t>
  </si>
  <si>
    <t>TURISMO, VIVIENDA Y ECONOMIA COLABORATIVA (PAPEL + E-BOOK)</t>
  </si>
  <si>
    <t>EL VALOR DE LOS DATOS TURÍSTICOS</t>
  </si>
  <si>
    <t>GENTRIFICACION: CAPITALISMO COOL, TURISMO Y CONTROL DEL ESPACIO URBANO</t>
  </si>
  <si>
    <t>TURISMO ENOGASTRONOMICO</t>
  </si>
  <si>
    <t>DIRECCIÓN ESTRATÉGICA DE ORGANIZACIONES TURÍSTICAS</t>
  </si>
  <si>
    <t>LA GESTION DE EVENTOS Y PRODUCTOS TURÍSTICOS</t>
  </si>
  <si>
    <t>LA PROTECCION DEL PATRIMONIO Y SU USO TURISTICO</t>
  </si>
  <si>
    <t>DISEÑO DE PRODUCTOS Y SERVICIOS TURÍSTICOS Y LOCALES</t>
  </si>
  <si>
    <t>ORGANIZACION DEL SERVICIO DE INFORMACION TURISTICA LOCAL</t>
  </si>
  <si>
    <t>RAFAEL GARCÍA CEBRIÁN Y LOURDES OLMOS JUÁREZ</t>
  </si>
  <si>
    <t>CARLOS VOGELER RUIZ Y ENRIQUE HERNÁNDEZ ARMAND</t>
  </si>
  <si>
    <t>RAMON ARECES</t>
  </si>
  <si>
    <t>CARMEN DELIA OJEDA GARCÍA Y PATRICIA MÁRMOL SINCLAIR</t>
  </si>
  <si>
    <t>MATILDE CÓRDOBA AZCÁRATE</t>
  </si>
  <si>
    <t>UNIVERSITY OF CALIFORNIA PRESS</t>
  </si>
  <si>
    <t>MARIANNA SIGALA Y RICHARD N S ROBINSON</t>
  </si>
  <si>
    <t>PALGRAVE MACMILLAN</t>
  </si>
  <si>
    <t>XOSÉ M. SANTOS Y LUCRECIA LÓPEZ</t>
  </si>
  <si>
    <t>SÍNTESIS</t>
  </si>
  <si>
    <t>JOSÉ ANTONIO FRAIZ BREA</t>
  </si>
  <si>
    <t>MIGUEL ANGEL ACERENZA</t>
  </si>
  <si>
    <t>JUANJO ALONSO</t>
  </si>
  <si>
    <t>RAUL LORA</t>
  </si>
  <si>
    <t>ESTEBAN RUIZ BALLESTEROS</t>
  </si>
  <si>
    <t>ICARIA</t>
  </si>
  <si>
    <t>MARIA CRISTINA FERNANDEZ</t>
  </si>
  <si>
    <t>AA.VV.</t>
  </si>
  <si>
    <t>POPULAR</t>
  </si>
  <si>
    <t>MARIA PILAR</t>
  </si>
  <si>
    <t>U DE VALLADOLID.</t>
  </si>
  <si>
    <t>VARIOS AUTORES</t>
  </si>
  <si>
    <t>UNIVERSIDAD DE GRANADA</t>
  </si>
  <si>
    <t xml:space="preserve">TIRANT </t>
  </si>
  <si>
    <t>ANTONIO TEJEDOR</t>
  </si>
  <si>
    <t>U DE VALLADOLID</t>
  </si>
  <si>
    <t>ARANZADI</t>
  </si>
  <si>
    <t>MOISES SIMANCAS</t>
  </si>
  <si>
    <t>TIRANT</t>
  </si>
  <si>
    <t>JORGE SEQUERA</t>
  </si>
  <si>
    <t>LA CATARATA</t>
  </si>
  <si>
    <t>ERICA CROCE</t>
  </si>
  <si>
    <t>CRISTOBAL CASANUEVA</t>
  </si>
  <si>
    <t>INMACULADA OCAÑA</t>
  </si>
  <si>
    <t>MARIA PILAR PALOMAR</t>
  </si>
  <si>
    <t>SILVIA JESUS GARRIDO</t>
  </si>
  <si>
    <t>FISICA PARA CIENCIAS E INGENIERÍA</t>
  </si>
  <si>
    <t>CENGAGE LEARNING EDITORES</t>
  </si>
  <si>
    <t>MONTAJE Y MANTENIMIENTO DE INSTALACIONES CALORIFICAS</t>
  </si>
  <si>
    <t>FRANCISCO GALDRÓN TRILLO</t>
  </si>
  <si>
    <t>HIDROLOGÍA</t>
  </si>
  <si>
    <t>LUIS MEDIERO ORDUÑA</t>
  </si>
  <si>
    <t>FÍSICA Y QUÍMICA BIOLOGÍA Y GEOLOGÍA</t>
  </si>
  <si>
    <t>DIONISIO ESCOBAR, ESTHER</t>
  </si>
  <si>
    <t>INGENIERÍA DE BIOPROCESOS</t>
  </si>
  <si>
    <t>JOSE MARIO DIAZ FERNANDEZ</t>
  </si>
  <si>
    <t>HIDROLOGÍA SUPERFICIAL Y SUBTERRÁNEA</t>
  </si>
  <si>
    <t>F. JAVIER SÁNCHEZ SAN ROMÁN</t>
  </si>
  <si>
    <t>CREATESPACE INDEPENDENT PUBLISHING PLATFORM</t>
  </si>
  <si>
    <t>INGENIERÍA ESTRUCTURAL CÁLCULO PLÁSTICO, DINÁMICO Y SÍSMICO DE ESTRUCTURAS</t>
  </si>
  <si>
    <t>ORQUIN CASAS, JUAN MANUEL</t>
  </si>
  <si>
    <t>IBERGARCETA PUBLICACIONES</t>
  </si>
  <si>
    <t>DISASTER MANAGEMENT OF EARTHQUAKES &amp; VOLCANOES</t>
  </si>
  <si>
    <t>ROSALES JUDITH</t>
  </si>
  <si>
    <t>DELVE PUBLISHING</t>
  </si>
  <si>
    <t>ASTRONOMÍA</t>
  </si>
  <si>
    <t>LOPESINO YORDI</t>
  </si>
  <si>
    <t>FUNDAMENTOS DE FOTOMETRÍA ASTRONÓMICA</t>
  </si>
  <si>
    <t>GALADI ENRIQUEZ DAVID</t>
  </si>
  <si>
    <t>DISEÑOS Y ANALISIS DE EXPERIMENTOS</t>
  </si>
  <si>
    <t>HUMBERTO GUTIÉRREZ PULIDO</t>
  </si>
  <si>
    <t>MCGRALL-HILL</t>
  </si>
  <si>
    <t>EJERCICIOS DE CLASE Y PROBLEMAS DE EXAMEN RESUELTOS DE MECÁNICA DE FLUIDOS</t>
  </si>
  <si>
    <t>HELENA DE CASTRO HERNÁNDEZ</t>
  </si>
  <si>
    <t>MYCOBACTERIA PROTOCOLS</t>
  </si>
  <si>
    <t>TANYA PARISH</t>
  </si>
  <si>
    <t>SPRINGER-VERLAG NEW YORK INC.</t>
  </si>
  <si>
    <t>BIOMOLECULAR SIMULATIONS: METHODS AND PROTOCOLS</t>
  </si>
  <si>
    <t>MASSIMILIANO BONOMI</t>
  </si>
  <si>
    <t>HUMANA PRESS INC.</t>
  </si>
  <si>
    <t>INFORMÁTICA BIOMEDICA</t>
  </si>
  <si>
    <t>SÁNCHEZ MENDIOLA, MELCHO</t>
  </si>
  <si>
    <t>BIOINGENIERÍA</t>
  </si>
  <si>
    <t>TERÁN PÉREZ, DAVID MOISÉS</t>
  </si>
  <si>
    <t>BIOSENSORS AN INTRODUCTORY TEXTBOOK</t>
  </si>
  <si>
    <t>NARANG, JAGRITI</t>
  </si>
  <si>
    <t>PAN STANFORD PUBLISHING PTE. LTD.</t>
  </si>
  <si>
    <t>LA MARCHA HUMANA BIOMECANICA, EVALUACIÓN Y PATOLOGÍA</t>
  </si>
  <si>
    <t>MOLINA/CARRATALÁ</t>
  </si>
  <si>
    <t>INTRODUCCIÓN A LA BIOTECNOLOGÍA</t>
  </si>
  <si>
    <t>WILLIAM J. THIEMAN Y MICHAEL A. PALLADINO</t>
  </si>
  <si>
    <t>PEARSON</t>
  </si>
  <si>
    <t>BIOTECNOLOGÍA: HISTORIA, APLICACIONES E IMPACTO</t>
  </si>
  <si>
    <t>ROBERTO A. GONZALEZ CASTELLANOS</t>
  </si>
  <si>
    <t>BIOLOGÍA MOLECULAR Y CELULAR</t>
  </si>
  <si>
    <t>JUAN PERAGÓN SÁNCHEZ</t>
  </si>
  <si>
    <t>UJA EDITORIAL</t>
  </si>
  <si>
    <t>CCNA ROUTING AND SWITCHING. STUDY GUIDE</t>
  </si>
  <si>
    <t>TODD LAMMLE</t>
  </si>
  <si>
    <t>SYBEX</t>
  </si>
  <si>
    <t>2DA EDITION</t>
  </si>
  <si>
    <t>CCNA WIRELESS 200-355</t>
  </si>
  <si>
    <t>DAVID HUCABY</t>
  </si>
  <si>
    <t>CISCOPRESS</t>
  </si>
  <si>
    <t>100 PROBLEMAS RESUELTOS DE PROGRAMACIÓN EN LENGUAJE C PARA INGENIERÍA</t>
  </si>
  <si>
    <t>MUÑOZ FERNANDEZ G.A.</t>
  </si>
  <si>
    <t>REDES LOCALES</t>
  </si>
  <si>
    <t>JULIO BARBANCHO CONCEJERO</t>
  </si>
  <si>
    <t>3 ED</t>
  </si>
  <si>
    <t>SISTEMAS OPERATIVOS MONOPUESTO</t>
  </si>
  <si>
    <t>ALEGRE RAMOS, MARÍA DEL PILAR</t>
  </si>
  <si>
    <t>SISTEMAS OPERATIVOS EN RED</t>
  </si>
  <si>
    <t>MARÍA DEL PILAR ALEGRE RAMOS</t>
  </si>
  <si>
    <t>PROGRAMACIÓN</t>
  </si>
  <si>
    <t>ALFONSO JIMÉNEZ MARÍN</t>
  </si>
  <si>
    <t>APRENDE A PROGRAMAR CON JAVA. UN ENFOQUE PRÁCTICO PARTIENDO DE CERO</t>
  </si>
  <si>
    <t>2 ED</t>
  </si>
  <si>
    <t>DESARROLLO SEGURO EN INGENIERÍA DEL SOFTWARE</t>
  </si>
  <si>
    <t>JOSÉ MANUEL ORTEGA CANDEL</t>
  </si>
  <si>
    <t>APRENDER IMPRESIÓN 3D PARA MAKERS CON 100 EJERCICIOS PRÁCTICOS</t>
  </si>
  <si>
    <t>DAVID MARTÍN CRUZ</t>
  </si>
  <si>
    <t>FUSIÓN 360 CON EJEMPLOS Y EJERCICIOS PRÁCTICOS</t>
  </si>
  <si>
    <t>ROVIRA NORBERT</t>
  </si>
  <si>
    <t>APRENDER PHP, MYSQL Y JAVASCRIPT</t>
  </si>
  <si>
    <t>NIXON ROBIN</t>
  </si>
  <si>
    <t>INTERNET DE LAS COSAS CON ESP8266</t>
  </si>
  <si>
    <t>SAMPALLO GUILLERMO</t>
  </si>
  <si>
    <t>APRENDE A CREAR APLICACIONES WEB DESDE CERO</t>
  </si>
  <si>
    <t>LÓPEZ QUIJADO JOSÉ</t>
  </si>
  <si>
    <t>SISTEMAS DE INFORMACIÓN GEOGRÁFICA</t>
  </si>
  <si>
    <t>MARQUEZ ANGEL</t>
  </si>
  <si>
    <t>APRENDE A DESARROLLAR VIDEOJUEGOS</t>
  </si>
  <si>
    <t>LÓPEZ CARLOS L.</t>
  </si>
  <si>
    <t>ARDUINO TRUCOS Y SECRETOS</t>
  </si>
  <si>
    <t>ALIVERTI PAOLO</t>
  </si>
  <si>
    <t>JAVA A FONDO CURSO DE PROGRAMACIÓN</t>
  </si>
  <si>
    <t>SZNAJDLEDER, PABLO AUGUSTO</t>
  </si>
  <si>
    <t>ADMINISTRACIÓN Y CONFIGURACIÓN DE WINDOWS SERVER 2016</t>
  </si>
  <si>
    <t>FLORES ROSA MARCO ANTONIO</t>
  </si>
  <si>
    <t>LA COMEMADRE</t>
  </si>
  <si>
    <t>ROQUE LARRAQUY</t>
  </si>
  <si>
    <t>TURNER</t>
  </si>
  <si>
    <t>EL PUNTO CIEGO: LAS CONFERENCIAS DE WEINDENFIELD 2015</t>
  </si>
  <si>
    <t>JAVIER CERCAS</t>
  </si>
  <si>
    <t>CÓMO ELABORAR UNA TESIS DE GRADO</t>
  </si>
  <si>
    <t>LYDIA ARBAIZA FERMINI</t>
  </si>
  <si>
    <t>ALFAOMEGA ESAN</t>
  </si>
  <si>
    <t>CÓMO INICIARSE EN LA INVESTIGACIÓN ACADÉMICA: UNA GUÍA PRÁCTICA</t>
  </si>
  <si>
    <t>MARIA DE LOS ANGELES FERNANDEZ Y JULIO DEL VALLE</t>
  </si>
  <si>
    <t>PONTIFICIA UNIVERSIDAD CATÓLICA DEL PERÚ</t>
  </si>
  <si>
    <t>EL INFINITO EN UN JUNCO. LA INVESCIÓN DE LOS LIBROS EN EL MUNDO ANTIGUO</t>
  </si>
  <si>
    <t>IRENE VALLEJO</t>
  </si>
  <si>
    <t>2019/3ERA EDICIÓN</t>
  </si>
  <si>
    <t>THE METAMORPHOSES OF ANCIENT MYTHS</t>
  </si>
  <si>
    <t>MALGORZATA BUDZOWSKA, BURC IDEM DINCEL, JADWIGA CZERWINSKA Y KATARZYNA CHIZYNSKA</t>
  </si>
  <si>
    <t>DE LA MITOCRITICA AL MITOANALISIS. FIGURAS MITICAS Y ASPECTOS DE LA OBRA</t>
  </si>
  <si>
    <t>GILBERT DURAND</t>
  </si>
  <si>
    <t>UNAM/ANTHROPOS</t>
  </si>
  <si>
    <t>LA CRISIS ESPIRITUAL EN OCCIDENTE. LAS CONFERENCIAS DE ERANOS</t>
  </si>
  <si>
    <t>LINGVA LATINA PER SE ELLVSTRATA</t>
  </si>
  <si>
    <t>HANS H. ØRBERG</t>
  </si>
  <si>
    <t>DOMVS LATINA</t>
  </si>
  <si>
    <t>MMIII</t>
  </si>
  <si>
    <t>LINGVA LATINA. EXERCITIA LATINA I. PARSI FAMILIA ROMANA</t>
  </si>
  <si>
    <t>MMV</t>
  </si>
  <si>
    <t>ORALIDAD Y ESCRITURA: TECNOLOGÍAS DE LA PALABRA</t>
  </si>
  <si>
    <t>WALTER ONG</t>
  </si>
  <si>
    <t>LA ESCRITURA ACADÉMICA. EN LA FORMACIÓN UNIVERSITARIA</t>
  </si>
  <si>
    <t>MARÍA INÉS CORTE VICTORIA</t>
  </si>
  <si>
    <t>NARCEA</t>
  </si>
  <si>
    <t>CLÍNICA DE LA ESCRITURA. HISTORIA DE LA MIRADA MÉDICA SOBRE LA ESCRITURA</t>
  </si>
  <si>
    <t>PHILIPPE ARTIERES</t>
  </si>
  <si>
    <t>PASADO Y PRESENTE DE LOS VERBOS LEER Y ESCRIBIR</t>
  </si>
  <si>
    <t>EMILIA FERREIRO</t>
  </si>
  <si>
    <t>LABORATORIO LECTOR. PARA ENTENDER LA LECTURA</t>
  </si>
  <si>
    <t>DANIEL CASSANY</t>
  </si>
  <si>
    <t>EDITORIAL ANAGRAMA</t>
  </si>
  <si>
    <t>TALLER DE TEXTOS. LEER, ESCRIBIR Y COMENTAR EN EL AULA</t>
  </si>
  <si>
    <t>EL MITO DE LA DIOSA</t>
  </si>
  <si>
    <t>ANNE BARING, JULES CASHFORD</t>
  </si>
  <si>
    <t>FORMAS BIOGRÁFICAS. CONSTRUCCIÓN Y MITOLOGÍA INDIVIDUAL</t>
  </si>
  <si>
    <t>JEAN-FRANCOIS CHEVRIER</t>
  </si>
  <si>
    <t>CUÁNTA, CUÁNTA GUERRA</t>
  </si>
  <si>
    <t>MERCÉ RODOREDA</t>
  </si>
  <si>
    <t>EDHASA</t>
  </si>
  <si>
    <t>TODOS LOS CUENTOS</t>
  </si>
  <si>
    <t>CARMEN MARTÍN GAITE</t>
  </si>
  <si>
    <t>POESÍA CHINA</t>
  </si>
  <si>
    <t>MARIA TERESA LEÓN, RAFAEL ALBERTI</t>
  </si>
  <si>
    <t>LOSADA</t>
  </si>
  <si>
    <t>PALABRAS CONTRA EL OLVIDO. VIDA Y OBRA DE MARÍA TERESA LEÓN (1903-1988)</t>
  </si>
  <si>
    <t>JOSÉ LUIS FERRIS</t>
  </si>
  <si>
    <t>SOY SIMULTÁNEO. EL CONCEPTO POETOLÓGICO DE LA AUTOFICCIÓN EN LA NARRATIVA HISPÁNICA</t>
  </si>
  <si>
    <t>JORGE OLIVERA TORO</t>
  </si>
  <si>
    <t>IBEROAMERICANA EDITORIAL VERVUERT</t>
  </si>
  <si>
    <t>¡TENGAMOS NOVELAS! LITERATURA Y SOCIABILIDAD EN EL SIGLO XIX</t>
  </si>
  <si>
    <t>ANNETTE PAATZ</t>
  </si>
  <si>
    <t>¡ESPÉRAME EN SIBERIA, VIDA MÍA!</t>
  </si>
  <si>
    <t>JARDIEL PONCELA</t>
  </si>
  <si>
    <t>CRÍMENES EJEMPLARES</t>
  </si>
  <si>
    <t>MAX AUB</t>
  </si>
  <si>
    <t>LIBROS DEL ZORRO ROJO</t>
  </si>
  <si>
    <t>LOS RESTOS DEL NAUFRAGIO. RELATOS DEL EXILIO REPUBLICANO ESPAÑOL</t>
  </si>
  <si>
    <t>LARRAZ, FERNANDO / SÁNCHEZ ZAPATERO, JAVIER (EDS)</t>
  </si>
  <si>
    <t>CUENTOS PARA MI HIJO MANOLILLO</t>
  </si>
  <si>
    <t>MIGUEL HERNÁNDEZ</t>
  </si>
  <si>
    <t>NÓRDICA LIBROS</t>
  </si>
  <si>
    <t>LA PROSA MODERNISTA HISPANOAMERICANA. INTRODUCCIÓN CRÍTICA Y ANTOLOGÍA</t>
  </si>
  <si>
    <t>JOSE OLIVIO JIMENEZ</t>
  </si>
  <si>
    <t>ALIANZA</t>
  </si>
  <si>
    <t>ANTOLOGÍA DE ESCRITORAS HISPANOAMERICANAS DEL SIGLO XIX</t>
  </si>
  <si>
    <t>SUSANNA REGAZZONI</t>
  </si>
  <si>
    <t>LA MUJER LECTORA. EL MITO DEL SIGLO XIX</t>
  </si>
  <si>
    <t>REBECA SANMARTIN BASTIDA</t>
  </si>
  <si>
    <t>ARCHIVOS VOLA</t>
  </si>
  <si>
    <t>HISTERIA, LITERATURA Y MUJER EN EL SIGLO XIX</t>
  </si>
  <si>
    <t>MARIA ABOAL LOPEZ</t>
  </si>
  <si>
    <t>FEMME FATALE. IMÁGENES DE LA BELLA DIABÓLICA</t>
  </si>
  <si>
    <t>JUAN FRANCISCO PASTOR PARIS</t>
  </si>
  <si>
    <t>LAS ARTES PLÁSTICAS Y VISUALES EN LOS SIGLOS XIX Y XX</t>
  </si>
  <si>
    <t>LUZ MARIA SEPULVEDA</t>
  </si>
  <si>
    <t>CONACULTA</t>
  </si>
  <si>
    <t>LAS FIGURAS RETÓRICAS. EL LENGUAJE LITERARIO 2</t>
  </si>
  <si>
    <t>JOSÉ LUIS GARCÍA BARRIENTOS</t>
  </si>
  <si>
    <t>ARCO LIBROS</t>
  </si>
  <si>
    <t>PEQUEÑA ECOLOGÍA DE LOS ESTUDIOS LITERARIOS. ¿POR QUÉ Y CÓMO ESTUDIAR LA LITERATURA?</t>
  </si>
  <si>
    <t>JEAN MARIE SCHAEFFER</t>
  </si>
  <si>
    <t>ANTOLOGÍA GENERAL DE LA POESÍA MEXICANA</t>
  </si>
  <si>
    <t>JUAN DOMINGO ARGÜELLES</t>
  </si>
  <si>
    <t>OBRAS REUNIDAS IV. ENSAYOS SOBRE LITERATURA MEXICANA DEL SIGLO XX</t>
  </si>
  <si>
    <t>HIPOTERMIA</t>
  </si>
  <si>
    <t>ÁLVARO ENRIGUE</t>
  </si>
  <si>
    <t>ANAGRAMA</t>
  </si>
  <si>
    <t>LAS VARIEDADES DE LA LENGUA ESPAÑOLA Y SU ENSEÑANZA</t>
  </si>
  <si>
    <t>FRANCISCO MORENO FERNÁNDEZ</t>
  </si>
  <si>
    <t>SOCIOLINGÜÍSTICA COGNITIVA. PROPOSICIONES, ESCOLIOS Y DEBATES</t>
  </si>
  <si>
    <t>IBEROAMERICANA</t>
  </si>
  <si>
    <t>MÚSICA Y LITERATURA. ESTUDIOS COMPARATIVOS Y SEMIOLÓGICOS</t>
  </si>
  <si>
    <t>C ABBATE</t>
  </si>
  <si>
    <t>HISTORÍA SOCIOLINGÜÍSTICA DE MÉXICO. VOLUMEN 4. LA DIVERSIDAD DE LAS SITUACIONES SOCIOLINGÜÍSTICAS</t>
  </si>
  <si>
    <t>REBECA BARRIGA VILLANUEVA Y PEDRO MARTÍN BUTRAGUEÑO</t>
  </si>
  <si>
    <t>EL COLEGIO DE MÉXICO</t>
  </si>
  <si>
    <t>CANSADAS. UNA REACCIÓN FEMINISTA FRENTE A LA NUEVA MISOGINIA</t>
  </si>
  <si>
    <t>NURIA VARELA</t>
  </si>
  <si>
    <t>EDICIONES B</t>
  </si>
  <si>
    <t>JUAN JOSÉ ARREOLA: UN PUEBLERINO MUY UNIVERSAL</t>
  </si>
  <si>
    <t>RAFAEL OLEA FRANCO</t>
  </si>
  <si>
    <t>LECTURAS, NAVEGACIONES Y NAUFRAGIOS</t>
  </si>
  <si>
    <t>HUGO GUTIÉRREZ VEGA</t>
  </si>
  <si>
    <t>EDICIONES DEL ERMITAÑO</t>
  </si>
  <si>
    <t>PROPUESTAS DE EDUCACIÓN INDÍGENA. APRENDIZAJE EN COMUNIDAD, INCLUSIÓN E INTERCULTURALIDAD</t>
  </si>
  <si>
    <t>ROCÍO CASARIEGO VÁZQUEZ, GUILLERMO BELLO CHÁVEZ</t>
  </si>
  <si>
    <t>PROPUESTAS TECNOPEDAGÓGICAS PARA LA WEBCENTE UNIVERSITARIO</t>
  </si>
  <si>
    <t>ELVÍA GARDUÑO TELIZ</t>
  </si>
  <si>
    <t>LOS PREJUICIOS LINGÜÍSTICOS</t>
  </si>
  <si>
    <t>TUSÓN, JESÚS</t>
  </si>
  <si>
    <t>OCTAEDRO EDICIONES S.L.</t>
  </si>
  <si>
    <t>DESPUÉS DE BABEL. ASPECTOS DEL LENGUAJE Y LA TRADUCCIÓN</t>
  </si>
  <si>
    <t>STEINER, GEORGE</t>
  </si>
  <si>
    <t>FONDO DE CULTURA ECONOMICA</t>
  </si>
  <si>
    <t>LOS LENGUAJES DE LA IDENTIDAD. LA SUBVERSIÓN COMO CREACIÓN</t>
  </si>
  <si>
    <t>PIASTRO BEHAR, JULIETA</t>
  </si>
  <si>
    <t>HERDER</t>
  </si>
  <si>
    <t>ESPAÑOL EN CONTRASTE CON OTRAS LENGUAS</t>
  </si>
  <si>
    <t>LÓPEZ GARCÍA-MOLINS, ÁNGEL</t>
  </si>
  <si>
    <t>IBEROAMERICANA VERVUERT</t>
  </si>
  <si>
    <t>BREVE HISTORIA DE LA LENGUA ESPAÑOLA</t>
  </si>
  <si>
    <t>GARCÍA-BORRÓN, JUAN-PABLO</t>
  </si>
  <si>
    <t>UNIVERSITAT DE BARCELONA</t>
  </si>
  <si>
    <t>EN BUSCA DEL ORIGEN DEL LENGUAJE. DÓNDE, CUÁNDO Y POR QUÉ EL SER HUMANO EMPEZÓ A HABLAR</t>
  </si>
  <si>
    <t>SVERKER JOHANSSON</t>
  </si>
  <si>
    <t>ARIEL</t>
  </si>
  <si>
    <t>EL TEXTO ENCUENTRA UN CUERPO</t>
  </si>
  <si>
    <t>GLANTZ, MARGO</t>
  </si>
  <si>
    <t>AMPERSAND</t>
  </si>
  <si>
    <t>EL CENTRO DE LA TIERRA. LECTURA E INFANCIA</t>
  </si>
  <si>
    <t>MONTELEONE, JORGE</t>
  </si>
  <si>
    <t>LOS JUEGOS DE LA INTERMEDIALIDAD. EN LA CARTOGRAFÍA DE ROBERTO BOLAÑO</t>
  </si>
  <si>
    <t>BLEJER, DANIELLA</t>
  </si>
  <si>
    <t>BRUMARIA</t>
  </si>
  <si>
    <t>PROXIMIDADES. FREUD, LA FILOSOFÍA Y LA POESÍA</t>
  </si>
  <si>
    <t>CASTRO, ROBERTO</t>
  </si>
  <si>
    <t>ESPECTROS DEL PSICOANÁLISIS</t>
  </si>
  <si>
    <t>NUEVOS ESTUDIOS SOBRE GENOCIDIO</t>
  </si>
  <si>
    <t>FEIERSTEIN, DANIEL</t>
  </si>
  <si>
    <t>HEREDAD</t>
  </si>
  <si>
    <t>LA SENDA DEL CORAZÓN. SABIDURÍA DE LOS PUEBLOS INDÍGENAS DE NORTEAMÉRICA</t>
  </si>
  <si>
    <t>FAVARON, PEDRO</t>
  </si>
  <si>
    <t>DEL MATRIMONIO COMO UNA DE LAS BELLAS ARTES</t>
  </si>
  <si>
    <t>JULIA KRSITEVA Y PHILIPPE SOLLERS</t>
  </si>
  <si>
    <t>INTERZONA</t>
  </si>
  <si>
    <t>MANIFIESTO PARA CYBORGS. CIENCIA, TECNOLOGÍA Y FEMINISMO SOCIALISTA A FINALES DEL SIGLO XX</t>
  </si>
  <si>
    <t>HARAWAY, DONNA</t>
  </si>
  <si>
    <t>LETRA SUDACA</t>
  </si>
  <si>
    <t>PORNOGRAMAS. MUSAS ATÍPICAS Y ENTRAÑABLES PERVERTIDOS</t>
  </si>
  <si>
    <t>ALEJANDRO JIMÉNEZ CID</t>
  </si>
  <si>
    <t>MELUSINA</t>
  </si>
  <si>
    <t>TIENES DERECHO A PERMANECER GORDA</t>
  </si>
  <si>
    <t>VIRGIE TOVAR</t>
  </si>
  <si>
    <t>LOS TRABAJOS DEL AMOR</t>
  </si>
  <si>
    <t>MOIRA WEIGEL</t>
  </si>
  <si>
    <t>TEOLOGÍAS GAY Y LESBIANA. REPETICIONES CON DIFERENCIA CRÍTICA</t>
  </si>
  <si>
    <t>ELIZABETH STUART</t>
  </si>
  <si>
    <t>QUEER. UNA HISTORIA GRÁFICA</t>
  </si>
  <si>
    <t>MEG-JOHN BARKER</t>
  </si>
  <si>
    <t>RARA AVIS. UNA TEORÍA QUEER</t>
  </si>
  <si>
    <t>GARCÍA, DANIEL J.</t>
  </si>
  <si>
    <t>LA VIDA A TRAVÉS DEL ESPEJO. TESTIMONIOS DE RESILIENCIA FRENTE AL VIH</t>
  </si>
  <si>
    <t>ZARO, IVÁN</t>
  </si>
  <si>
    <t>PUNTO DE VISTA</t>
  </si>
  <si>
    <t>AUTOFICCIÓN</t>
  </si>
  <si>
    <t>BLANCO, SERGIO</t>
  </si>
  <si>
    <t>EL SEXO ENTRE HOMBRES. MÁS ALLÁ DEL TABÚ Y DE LA CULTURA GAY</t>
  </si>
  <si>
    <t>CHAVES, NORBERTO</t>
  </si>
  <si>
    <t>TABAQUERÍA LIBROS</t>
  </si>
  <si>
    <t>SINTITULO</t>
  </si>
  <si>
    <t>GABINETE DE RELATOS, VOL. 2</t>
  </si>
  <si>
    <t>FORTUNATO RUIZ</t>
  </si>
  <si>
    <t>A0052</t>
  </si>
  <si>
    <t>PRESENCIAS INVISIBLES</t>
  </si>
  <si>
    <t>TRATADO DE MEDICINA INTERNA</t>
  </si>
  <si>
    <t>GOLDMAN</t>
  </si>
  <si>
    <t>2021/26 ED</t>
  </si>
  <si>
    <t>ELECTROCARDIOGRAFÍA DE PERROS Y GATOS. DIAGNÓSTICO DE ARRITMIAS</t>
  </si>
  <si>
    <t>ROBERTO SANTILLI, SIDNEY N. MOÏSE, ROMAIN PARIAUT, MANUELA PEREGO</t>
  </si>
  <si>
    <t>Segunda edición, 2019</t>
  </si>
  <si>
    <t>ATLAS DE ARTROLOGÍA DEL PERRO</t>
  </si>
  <si>
    <t>JESÚS LABORDA, JULIO GIL, MIGUEL GIMEN</t>
  </si>
  <si>
    <t>MEJORA GENÉTICA. GUÍAS PRÁCTICAS EN PRODUCCIÓN PORCINA</t>
  </si>
  <si>
    <t>LUIS VARONA</t>
  </si>
  <si>
    <t>ESTOMATITIS VESICULAR. UNA ARBOVIROSIS REEMERGENTE.</t>
  </si>
  <si>
    <t>ALEJANDRO VILLASEÑOR ALVAREZ</t>
  </si>
  <si>
    <t>EDITORIAL SILLA VACIA/UMSNH</t>
  </si>
  <si>
    <t>PRIMERA EDICION 2020</t>
  </si>
  <si>
    <t>VACUNOLOGÍA EN PEQUEÑOS ANIMALES</t>
  </si>
  <si>
    <t>MA. LUISA PALMERO; RAFAEL ASTORGA</t>
  </si>
  <si>
    <t>MANUAL DE TRAUMATOLOGÍA. CASOS CLÍNICOS</t>
  </si>
  <si>
    <t>GABRIEL I. RAMÍREZ FLORES</t>
  </si>
  <si>
    <t>NECROPSIA EN CAMPO. LESIONES MÁS RELEVANTES. GUÍAS PRÁCTICAS EN PRODUCCIÓN BOVINA</t>
  </si>
  <si>
    <t>VALENTÍN PÉREZ: JUAN FRANCISCO GARCÍA; JULIO BENAVIDEZ</t>
  </si>
  <si>
    <t>EVALUACIÓN Y MANEJO ECOGRÁFICO REPRODUCTIVO. GUÍAS PRÁCTICAS EN PRODUCCIÓN BOVINA</t>
  </si>
  <si>
    <t>MANUEL FERNÁNDEZ</t>
  </si>
  <si>
    <t>MUESTREO. PRINCIPALES RETOS EN AVICULTURA</t>
  </si>
  <si>
    <t>CRISTINA GÓMEZ; SONIA TÉLLEZ</t>
  </si>
  <si>
    <t>VETERINARY TOXICOLOGY: BASIC AND CLINICAL PRINCIPLES</t>
  </si>
  <si>
    <t>RAMESH C. GUPTA</t>
  </si>
  <si>
    <t>PRINCIPALES RETOS EN AVICULTURA. NUTRICIÓN E INTEGRIDAD DE LA BARRERA INTESTINAL</t>
  </si>
  <si>
    <t>CATALÁ GREGORI, PABLO;BARRAGÁN COS, JOSÉ IGNACIO</t>
  </si>
  <si>
    <t>PRINCIPALES RETOS EN AVICULTURA. GUÍA DE DIAGNÓSTICO DE PROCESOS RESPIRATORIOS</t>
  </si>
  <si>
    <t>SONCINI, RICARDO ALFREDO;ALBERTO BACK</t>
  </si>
  <si>
    <t>ATLAS MUNDIAL DE RAZAS EN AVICULTURA</t>
  </si>
  <si>
    <t>SAÑUDO ASTIZ, CARLOS</t>
  </si>
  <si>
    <t>LICENCIATURA EN PSICOLOGÍA</t>
  </si>
  <si>
    <t>LICENCIATURA EN PSICOLOGÍA Y MAESTRÍA Y DOCTORADO EN PSICOLOGÍA CON ORIENTACIÓN EN CALIDAD DE VIDA</t>
  </si>
  <si>
    <t>MATEMÁTICAS APLICADAS A LOS NEGOCIOS, LAS CIENCIAS SOCIALES Y DE LA VIDA, 6A. ED.</t>
  </si>
  <si>
    <t>CRASH: CÓMO UNA DÉCADA DE CRISIS FINANCIERAS HA CAMBIADO EL MUNDO</t>
  </si>
  <si>
    <t>ADAM TOOZE</t>
  </si>
  <si>
    <t>CRÍTICA</t>
  </si>
  <si>
    <t>MASTERING THE MARKET CYCLE: GETTING THE ODDS ON YOUR SIDE </t>
  </si>
  <si>
    <t>HOWARD MARKS</t>
  </si>
  <si>
    <t>HOUGHTO MIFFLIN HARCOURT</t>
  </si>
  <si>
    <t>LEADERS: MYTH AND REALITY </t>
  </si>
  <si>
    <t>GEN STANLEY MCCHRYSTAL, JEFF EGGERS &amp; JAY MNAGONE</t>
  </si>
  <si>
    <t>PORTFOLIO</t>
  </si>
  <si>
    <t>EL ARTE DE EMPEZAR 2.0: LA GUÍA DEFINITIVA PARA EMPEZAR CUALQUIER NEGOCIO EN UN MUNDO 2.0</t>
  </si>
  <si>
    <t>GUY KAWASAKI</t>
  </si>
  <si>
    <t>INTRODUCCIÓN AL COMERCIO INTERNACIONAL</t>
  </si>
  <si>
    <t>LUIS LENIN HERRERA DÍAZ DE LEÓN</t>
  </si>
  <si>
    <t>MARKETING 4.0</t>
  </si>
  <si>
    <t>PHILIP KOTLER, HERMAWAN KARTAJAYA, IWAN SETIAWAN</t>
  </si>
  <si>
    <t>LID</t>
  </si>
  <si>
    <t>EL CÓDIGO DE LA CULTURA</t>
  </si>
  <si>
    <t>DANIEL COYLE</t>
  </si>
  <si>
    <t>CONECTA</t>
  </si>
  <si>
    <t>SIN FILTRO: LA HISTORIA SECRETA DE INSTAGRAM</t>
  </si>
  <si>
    <t>SARAH FRIER</t>
  </si>
  <si>
    <t>ALWAYS DAY ONE: HOW THE TECH TITANS PLAN TO STAY ON TOP FOREVER</t>
  </si>
  <si>
    <t>ALEX KANTROWITZ</t>
  </si>
  <si>
    <t>LA MUJER INVISIBLE: DESCUBRE CÓMO LOS DATOS CONFIGURAN UN MUNDO HECHO POR Y PARA LOS HOMBRES</t>
  </si>
  <si>
    <t>CAROLINE CRIADO PÉREZ</t>
  </si>
  <si>
    <t>SEIX BARRAL</t>
  </si>
  <si>
    <t>LOGÍSTICA 2100. GESTIÓN Y OPERACIONES EN LA CADENA DE SUMINISTRO</t>
  </si>
  <si>
    <t xml:space="preserve">RODOLFO  SILVERA </t>
  </si>
  <si>
    <t>ACELERACIÓN DIGITAL CLAVES PARA VENDER ONLINE. UNA GUÍA PRÁCTICA PARA IMPULSAR TU NEGOCIO Y VENDER ONLINE DE FORMA EFECTIVA</t>
  </si>
  <si>
    <t>ARIEL M. BENEDETTI</t>
  </si>
  <si>
    <t>FUNDAMENTOS DE GESTIÓN DE PROCESOS DE NEGOCIO</t>
  </si>
  <si>
    <t>HAJO A. REIJERS</t>
  </si>
  <si>
    <t>MERCADO DE CAPITALES Y PORTAFOLIOS DE INVERSIÓN</t>
  </si>
  <si>
    <t xml:space="preserve">ALEXANDER ATEHORTÚA </t>
  </si>
  <si>
    <t>GESTIÓN EMPRESARIAL DE LA CADENA DE SUMINISTRO</t>
  </si>
  <si>
    <t>GESTIÓN ADMINISTRATIVA DEL PROCESO COMERCIAL</t>
  </si>
  <si>
    <t xml:space="preserve">MANUEL RUMÍN </t>
  </si>
  <si>
    <t>APLICACIONES INFORMÁTICAS DE GESTIÓN COMERCIAL</t>
  </si>
  <si>
    <t>MANUEL RUMÍN</t>
  </si>
  <si>
    <t>ATENCIÓN AL CLIENTE EN EL PROCESO COMERCIAL</t>
  </si>
  <si>
    <t>INGLÉS ORAL Y ESCRITO EN EL COMERCIO INTERNACIONAL</t>
  </si>
  <si>
    <t>ADAMS</t>
  </si>
  <si>
    <t>ATENCIÓN AL CLIENTE EN EL PROCESO COMERCIAL. OPERACIONES ADMINISTRATIVAS COMERCIALES</t>
  </si>
  <si>
    <t>MERCADO DE CAPITALES E INTRODUCCIÓN AL MERCADO DE DIVISAS</t>
  </si>
  <si>
    <t>HERNÁN HOYOS</t>
  </si>
  <si>
    <t>COSTOS EN LA LOGÍSTICA DE CENTROS DE DISTRIBUCIÓN. CLAVE PARA EL TRANSPORTE Y DISTRIBUCIÓN DE LAS CARGAS</t>
  </si>
  <si>
    <t>ECONOMÍA INTERNACIONAL</t>
  </si>
  <si>
    <t xml:space="preserve">ANDRÉS DÍAZ </t>
  </si>
  <si>
    <t>LOGÍSTICA DEL TRANSPORTE DE MERCANCÍAS EN CONTENEDORES MARÍTIMOS</t>
  </si>
  <si>
    <t xml:space="preserve">ALEXANDER ESLAVA </t>
  </si>
  <si>
    <t>COMERCIO EXTERIOR</t>
  </si>
  <si>
    <t>ÁNGEL MARTÍN</t>
  </si>
  <si>
    <t>CONFEMETAL</t>
  </si>
  <si>
    <t>DIRECCION ESTRATEGICA INTERNACIONAL</t>
  </si>
  <si>
    <t>IGNACIO ALDEANUEVA</t>
  </si>
  <si>
    <t>NEGOCIACION Y CONTRATACION INTERNACIONAL</t>
  </si>
  <si>
    <t>JOSE  MARTINEZ</t>
  </si>
  <si>
    <t>NEGOCIOS FAMILIARES EN MÉXICO</t>
  </si>
  <si>
    <t>LUIS ALEJANDRO MEDINA GONZÁLEZ</t>
  </si>
  <si>
    <t>MA PORRÚA</t>
  </si>
  <si>
    <t>GESTIÓN DE LA CONSERVACIÓN DEL MEDIO NATURAL</t>
  </si>
  <si>
    <t>PRIMERA/2021</t>
  </si>
  <si>
    <t>NUTRITION EDUCATION: LINKING RESEARCH, THEORY, AND PRACTICE</t>
  </si>
  <si>
    <t>ISOBEL R. CONTENTO</t>
  </si>
  <si>
    <t>JONES AND BARTLETT PUBLISHERS, INC</t>
  </si>
  <si>
    <t>PPROMOTING BIODIVERSITY IN FOOD SYSTEMS</t>
  </si>
  <si>
    <t>IRANA W. HAWKINS</t>
  </si>
  <si>
    <t>TAYLOR &amp; FRANCIS LTD</t>
  </si>
  <si>
    <t>PRACTICAL APPLICATIONS IN SPORTS NUTRITION</t>
  </si>
  <si>
    <t>HEDRICK FINK, HEATHER</t>
  </si>
  <si>
    <t>MARIETTE ABRAHAMS</t>
  </si>
  <si>
    <t>SOPORTE NUTRICIONAL Y METABOLISMO EN CUIDADOS CRÍTICOS: FUNDAMENTOS Y GUÍA PRÁCTICA</t>
  </si>
  <si>
    <t>ANDRÉS L. N. MARTINUZZI (COLAB.)2021</t>
  </si>
  <si>
    <t>NUTRICIÓN EN ENFERMEDADES CRÓNICAS DE LA NIÑEZ Y ADOLESCENCIA</t>
  </si>
  <si>
    <t>SALESA BARJAS YAÑEZ (EDITORA)</t>
  </si>
  <si>
    <t>UNIVERSIDAD CATOLICA DE CHILE</t>
  </si>
  <si>
    <t>MANUAL DE FÓRMULAS Y TABLAS PARA LA INTERVENCIÓN NUTRIOLÓGICA</t>
  </si>
  <si>
    <t>PALAFOX</t>
  </si>
  <si>
    <t>ALIMENTACIÓN Y SALUD FEMENINA</t>
  </si>
  <si>
    <t>MARTA LEON</t>
  </si>
  <si>
    <t>LUNWERG</t>
  </si>
  <si>
    <t>NUTRICIÓN PROFUNDA</t>
  </si>
  <si>
    <t>CATHERIN SHANAHAN</t>
  </si>
  <si>
    <t>OBELISCO</t>
  </si>
  <si>
    <t>LA COMBINACIÓN DE ALIMENTOS Y LA DIGESTIÓN</t>
  </si>
  <si>
    <t>MEYEROWITZ, STEVE</t>
  </si>
  <si>
    <t>UNIVERSO DE EMOCIONES</t>
  </si>
  <si>
    <t>PALAUGEA COMUNICACIÓN S.L.</t>
  </si>
  <si>
    <t>DICCIONARIO DE EMOCIONES Y FENÓMENOS AFECTIVOS</t>
  </si>
  <si>
    <t>RAFAEL BISQUERRA ALZINA Y JOAN MATEO ANDRÉS</t>
  </si>
  <si>
    <t>HORSORI</t>
  </si>
  <si>
    <t>TRATANDO CON… TERAPIA DE ACEPTACIÓN Y COMPROMISO</t>
  </si>
  <si>
    <t>PÁEZ BLARRINA, MARISA; MONTESINOS MARÍN FRANCISCO</t>
  </si>
  <si>
    <t>PSICOTERAPIA ANALÍTICA FUNCIONAL: UNA GUÍA CLÍNICA PARA USAR LA INTERACCIÓN TERAPÉUTICA COMO MECANISMO DE CAMBIO</t>
  </si>
  <si>
    <t>KANTER, JONATHAN W; JONATHAN W. KANTER</t>
  </si>
  <si>
    <t>EDITORIAL BRUJAS</t>
  </si>
  <si>
    <t>NEUROPSICOLOGÍA DEL DAÑO CEREBRAL ADQUIRIDO</t>
  </si>
  <si>
    <t>MUÑOZ MARRON ELENA, DE NORENA MARTINEZ DAVID, SANZ CORTES ANA</t>
  </si>
  <si>
    <t>EDITORIAL UOC</t>
  </si>
  <si>
    <t>NEUROCIENCIA COGNITIVA: EVALUACIÓN E INTERVENCIÓN EN DAÑO CEREBRAL POR TRAUMA CRANEOENCEFÁLICO</t>
  </si>
  <si>
    <t>RÍOS GALLARDO, ÁNGELA MAGNOLIA - BONILLA SANTOS, JASMÍN</t>
  </si>
  <si>
    <t>FONDO EDITORIAL UNIVERSIDAD</t>
  </si>
  <si>
    <t>LA DISLEXIA: ORIGEN, DIAGNÓSTICO Y RECUPERACIÓN</t>
  </si>
  <si>
    <t>LLOPIS PARET, ANA MARÍA - FERNÁNDEZ BAROJA, FERNANDA - PABLO MARCO, CARMEN DE</t>
  </si>
  <si>
    <t>EDITORIAL CEPE</t>
  </si>
  <si>
    <t>PSICOLOGÍA: FENÓMENOS SOCIALES</t>
  </si>
  <si>
    <t>GARCÍA, RAÚL.</t>
  </si>
  <si>
    <t>EUDEBA</t>
  </si>
  <si>
    <t>PSICOLOGÍA SOCIAL: UN ACERCAMIENTO HISTÓRICO AL ESTUDIO DE LAS RELACIONES SOCIALES</t>
  </si>
  <si>
    <t>PARALES QUENZA, CARLOS</t>
  </si>
  <si>
    <t>EDITORIAL GEDISA</t>
  </si>
  <si>
    <t>ENTREVISTA CLÍNICA: INFANTIL, ADOLESCENTE, DE LA SALUD, FAMILIAR Y GRUPAL</t>
  </si>
  <si>
    <t>FAYNE ESQUIVEL ANCONA</t>
  </si>
  <si>
    <t>PLANES DE TRATAMIENTO PARA LA PSICOTERAPIA CON NIÑOS. PROTOCOLOS DE PSICOTERAPIA</t>
  </si>
  <si>
    <t>ARTHUR E. JONGSMA</t>
  </si>
  <si>
    <t>ELEFTHERIA</t>
  </si>
  <si>
    <t>MANUAL DE PSICOLOGÍA DEL TRABAJO</t>
  </si>
  <si>
    <t>PEDRO R. GIL-MONTE Y VICENTE J. PRADO-GASCÓ</t>
  </si>
  <si>
    <t>PIRÁMIDE</t>
  </si>
  <si>
    <t>1A, 2021</t>
  </si>
  <si>
    <t>MAESTRÍA EN ADMINISTRACIÓN EN NEGOCIOS</t>
  </si>
  <si>
    <t>MANUAL INTERNACIONAL DE BÚSQUEDA Y SALVAMENTO AERONÁUTICO Y MARÍTIMO VOLUMEN I - ORGANIZACIÓN Y GESTIÓN</t>
  </si>
  <si>
    <t>OMI</t>
  </si>
  <si>
    <t>IMO</t>
  </si>
  <si>
    <t>INTERNATIONAL AERONAUTICAL AND MARITIME SEARCH AND RESCUE MANUAL VOLUME III - MOBILE FACILITIES</t>
  </si>
  <si>
    <t>IAMSAR VOLUME III ACTION CARDS</t>
  </si>
  <si>
    <t>PEAK PERFORMANCE UNDER PRESSURE. LESSONS FROM A HELICOPTER RESCUE DOCTOR</t>
  </si>
  <si>
    <t>STEPHEN HEARNS</t>
  </si>
  <si>
    <t>CLASS PROFESSIONAL</t>
  </si>
  <si>
    <t>HELICOPTER RESCUE TECHNIQUES A TRAINING HANDBOOK FOR RESCUE PRACTITIONERS</t>
  </si>
  <si>
    <t>ROB THOMAS</t>
  </si>
  <si>
    <t>CREATESPACE</t>
  </si>
  <si>
    <t>MANUAL DE PRIMERA INTERVENCIÓN EN EMERGENCIAS ACTUACIÓN Y GESTIÓN DE SITUACIONES DE RIESGO</t>
  </si>
  <si>
    <t>ALEJANDRO SÁNCHEZ ABRIL</t>
  </si>
  <si>
    <t>TÉBAR FLORES</t>
  </si>
  <si>
    <t>MANUAL DE MEDICINA DE MONTAÑA Y DEL MEDIO NATURAL: BASADO EN LA EVIDENCIA</t>
  </si>
  <si>
    <t>ENRIC SUBIRATS BAYEGO</t>
  </si>
  <si>
    <t>EDITORIAL MÉDICA PANAMERICANA S.A.; 1ER EDICIÓN</t>
  </si>
  <si>
    <t>EL MÉDICO EN LA MOCHILA. GUÍA PRÁCTICA DE PRIMEROS AUXILIOS PARA MONTAÑEROS Y EXCURSIONISTAS</t>
  </si>
  <si>
    <t>JOSEBA IRUZUBIETA, KIKO BETELU</t>
  </si>
  <si>
    <t>XPLORA</t>
  </si>
  <si>
    <t>MOUNTAIN EMERGENCY MEDICINE</t>
  </si>
  <si>
    <t>HERMANN BRUGGER, KEN ZAFREN, LUIGI FESTI, PETER PAAL, GIACOMO STRAPAZZON</t>
  </si>
  <si>
    <t>LESIONES PROFESIONALES E INSPECCIONES DE CONTROL</t>
  </si>
  <si>
    <t>LIBRO ERGONOMÍA: PRODUCTIVIDAD, CALIDAD, SEGURIDAD</t>
  </si>
  <si>
    <t>CIRO MARTÍNEZ OROPESA, GIOVANNI DE JESÚS ARIAS CASTRO, RICARDO DE LA CARIDAD MONTERO MARTÍNEZ</t>
  </si>
  <si>
    <t>RIESGOS FISICOS II ILUMINACIÓN</t>
  </si>
  <si>
    <t>ROPE RESCUE MANUAL</t>
  </si>
  <si>
    <t>JAMES A. FRANK</t>
  </si>
  <si>
    <t>CMC</t>
  </si>
  <si>
    <t>5th Edition</t>
  </si>
  <si>
    <t>WATER RESCUE: PRINCIPLES AND PRACTICE TO NFPA 1006 AND 1670: SURFACE, SWIFTWATER, DIVE, ICE, SURF, AND FLOOD (INCLUDES NAVIGATE ADVANTAGE ACCESS)</t>
  </si>
  <si>
    <t>STEVE TREINISH</t>
  </si>
  <si>
    <t>KINDLE</t>
  </si>
  <si>
    <t>3rd Edición, Edición Kindle</t>
  </si>
  <si>
    <t>HIGH ANGLE ROPE RESCUE TECHNIQUES: LEVELS I &amp; II</t>
  </si>
  <si>
    <t>TOM VINES, STEVE HUDSON</t>
  </si>
  <si>
    <t>4th Edición</t>
  </si>
  <si>
    <t>VEHICLE RESCUE AND EXTRICATION: PRINCIPLES AND PRACTICE</t>
  </si>
  <si>
    <t>DAVID SWEET</t>
  </si>
  <si>
    <t>2nd Edición, Edición Kindle</t>
  </si>
  <si>
    <t>MANUAL IAMSAR. MANUAL INTERNACIONAL DE LOS SERVICIOS AERONÁUTICOS Y MARÍTTIMOS DE BÚSQUEDA Y SALVAMENTO</t>
  </si>
  <si>
    <t>ED68</t>
  </si>
  <si>
    <t>ED69</t>
  </si>
  <si>
    <t>ED70</t>
  </si>
  <si>
    <t>ED71</t>
  </si>
  <si>
    <t>ED72</t>
  </si>
  <si>
    <t>ED73</t>
  </si>
  <si>
    <t>ED74</t>
  </si>
  <si>
    <t>ED75</t>
  </si>
  <si>
    <t>ED76</t>
  </si>
  <si>
    <t>ASIGNACIÓN UNIVERSAL POR HIJO: POLÍTICA SOCIAL, POLÍTICAS PÚBLICAS, SEGURIDAD SOCIAL</t>
  </si>
  <si>
    <t>AQUIN</t>
  </si>
  <si>
    <t>LOS CHICOS EN LA CALLE. LLEGAR, VIVIR Y SALIR DE LA INTERPERIE URBANA</t>
  </si>
  <si>
    <t>CALIDAD DE VIDA EN TRASPLANTE DE ÓRGANOS: UNA MIRADA DESDE EL TRABAJO SOCIAL</t>
  </si>
  <si>
    <t>FERREYRA</t>
  </si>
  <si>
    <t>MASCULINIDADES INCÓMODAS: JÓVENES, GÉNERO Y POBREZA</t>
  </si>
  <si>
    <t>ARTIÑANO</t>
  </si>
  <si>
    <t>POLÍTICAS SOCIO-SANITARIAS Y ALTERNATIVAS TERAPÉUTICAS. INTERSECCIONES BAJO LA LUPA</t>
  </si>
  <si>
    <t>KRMPOTIC</t>
  </si>
  <si>
    <t>LA TRANSICION NORMATIVA Y SU IMPACTO EN LA VIDA FAMILIAR</t>
  </si>
  <si>
    <t>ELÍAS</t>
  </si>
  <si>
    <t>EL TRABAJO SOCIAL EN CONTEXTOS DE ALTA COMPLEJIDAD. TOMO II. APUNTES SOBRE LA DIMENSIÓN SOCIO-POLÍTICA</t>
  </si>
  <si>
    <t>YÁÑEZ</t>
  </si>
  <si>
    <t>INSTITUCIONES Y TERRITORIO: REFLEXIONES DE LA ÚLTIMA DÉCADA</t>
  </si>
  <si>
    <t>LA PROTECCIÓN SOCIAL SIN ESTADO. DE LA HOSPITALIDAD A LA ASISTENCIA SOCIAL</t>
  </si>
  <si>
    <t>LA ASIGNACIÓN UNIVERSAL POR HIJO (AUH) COMO DERECHO DEBATES EN TORNO A LA SEGURIDAD E INCLUSIÓN SOCIAL</t>
  </si>
  <si>
    <t>RIVAS</t>
  </si>
  <si>
    <t>SOCIEDAD Y UNIVERSIDAD. CIENCIAS SOCIALES, CONOCIMIENTO ORIENTADO Y POLÍTICAS PÚBLICAS</t>
  </si>
  <si>
    <t>JUSTICIA JUVENIL. DE LAS CICATRICES DE LA CONQUISTA A LA IMAGINACIÓN NO PUNITIVA EN PERSPECTIVA POSTCOLONIAL</t>
  </si>
  <si>
    <t>MARCÓN</t>
  </si>
  <si>
    <t>IGUALDAD Y DESIGUALDAD SOCIAL EN AMÉRICA LATINA: GENERANDO DEBATES EN TRABAJO SOCIAL EN RELACIÓN CON OTRAS CIENCIAS DEL CAMPO SOCIAL</t>
  </si>
  <si>
    <t>ROZAS</t>
  </si>
  <si>
    <t>FA21945</t>
  </si>
  <si>
    <t>CREACION DE VALOR: 12 ESTRATEGIAS PARA DUPLICAR EL VALOR DE UNA EMPRESA EN 4 AÑOS</t>
  </si>
  <si>
    <t>RAMON PALACIN</t>
  </si>
  <si>
    <t>LO QUE SABEN LOS MEJORES MBA: GRANDES IDEAS Y PROPUESTAS DE LAS MEJORES ESCUELAS DE NEGOCIOS</t>
  </si>
  <si>
    <t>PETER NAVARRO</t>
  </si>
  <si>
    <t>PODER CUÁNTICO PARA GANAR MÁS EN LOS NEGOCIOS</t>
  </si>
  <si>
    <t>JOSEP ALET VILAGINE</t>
  </si>
  <si>
    <t>LIDERANDO CON OKR: UN NUEVO MAPA PARA GUIAR A LAS EMPRESAS HACIA EL ÉXITO</t>
  </si>
  <si>
    <t>MARCOS ALVAREZ</t>
  </si>
  <si>
    <t>LXC LIDERAZGO EN EXPERIENCIA DE CLIENTE</t>
  </si>
  <si>
    <t xml:space="preserve">PERE SOLANELLAS </t>
  </si>
  <si>
    <t>CIRCULANDO HACIA UNA NUEVA ECONOMÍA, EMPRESAS CON RUMBO FIJO HACIA LA ECONOMÍA CIRCULAR.</t>
  </si>
  <si>
    <t>JOSE LUIS GALLEGO</t>
  </si>
  <si>
    <t>GESTION DE LA CALIDAD</t>
  </si>
  <si>
    <t xml:space="preserve">ARTURO CALVO </t>
  </si>
  <si>
    <t>ADMINISTRACION Y DIRECCION DE EMPRESAS PARA EL MARKETING E INVESTIGACION DE MERCADOS</t>
  </si>
  <si>
    <t>JULIO GARCIA DEL JUNCO</t>
  </si>
  <si>
    <t>ANÁLISIS DE LA INFORMACION CORPORATIVA</t>
  </si>
  <si>
    <t>ENRIQUE BONSON</t>
  </si>
  <si>
    <t>FUNDAMENTOS PARA LA TOMA DE DECISIONES ESTRATEGICAS DE LA EMPRESA</t>
  </si>
  <si>
    <t>ESTEBAN FERNANDEZ</t>
  </si>
  <si>
    <t>INTRODUCCIÓN A LA GESTIÓN DE EMPRESAS</t>
  </si>
  <si>
    <t>LUIS VAZQUEZ SUAREZ</t>
  </si>
  <si>
    <t>MARKETING DIGITAL Y COMERCIO ELECTRÓNICO</t>
  </si>
  <si>
    <t>RODRIGUEZ ARDURA</t>
  </si>
  <si>
    <t>EMPRENDIMIENTO SOSTENIBLE: EMPRENDIENDO DESDE LA COCREACIÓN DE VALOR Y EL BIEN COMÚN</t>
  </si>
  <si>
    <t>JOAN RAMON SANCHIS</t>
  </si>
  <si>
    <t>CHANGE AND DEVELOPMENT IN ORGANISATIONS: TOWARDS CONSCIOUSNESS, HUMANITY AND INNOVATION</t>
  </si>
  <si>
    <t>RICARDO CHIVA</t>
  </si>
  <si>
    <t>HUMAN CENTERED ORGANIZATIONAL CULTURE: GLOBAL DIMENSIONS</t>
  </si>
  <si>
    <t>MARIA-TERESA LEPELEY</t>
  </si>
  <si>
    <t>ORGANIZATIONAL BEHAVIOUR: PEOPLE, PROCESS, WORK AND HUMAN RESOURCE MANAGEMENT</t>
  </si>
  <si>
    <t>STEPHEN J PERKINS</t>
  </si>
  <si>
    <t>KOGAN PAGE LTD</t>
  </si>
  <si>
    <t>TRANSFORMANDO ORGANIZACIONES</t>
  </si>
  <si>
    <t>SANDRA ROMAIN</t>
  </si>
  <si>
    <t>ESIC</t>
  </si>
  <si>
    <t>MAESTRÍA EN SALUD PÚBLICA</t>
  </si>
  <si>
    <t>PSOGRADOS EN PSICOLOGÍA CON ORIENTACIÓN EN CALIDAD DE VIDA</t>
  </si>
  <si>
    <t>WORKING ON HEALTH COMMUNICATION</t>
  </si>
  <si>
    <t>NOVA CORCORAN</t>
  </si>
  <si>
    <t>AGE PUBLICATIONS LTD</t>
  </si>
  <si>
    <t>WRITING HEALTH COMMUNICATION. AN EVIDENCE-BASED GUIDE</t>
  </si>
  <si>
    <t>CHARLES ABRAHAM Y MARIEKE KOOLS</t>
  </si>
  <si>
    <t>COMMUNICATING HEALTH. STRATEGIES FOR HEALTH PROMOTION</t>
  </si>
  <si>
    <t>HEALTH COMMUNICATION MESSAGE DESIGN. THEORY AND PRACTICE</t>
  </si>
  <si>
    <t>HYUNYI CHO -</t>
  </si>
  <si>
    <t>NONVERBAL COMMUNICATION. AN APPLIED APPROACH</t>
  </si>
  <si>
    <t>JONATHAN M. BOWMAN</t>
  </si>
  <si>
    <t>HEALTH PROMOTION. PLANNING &amp; STRATEGIES</t>
  </si>
  <si>
    <t>JACKIE GREEN, RUTH CROSS, JAMES WOODALL Y KEITH TONES</t>
  </si>
  <si>
    <t>2019/4th</t>
  </si>
  <si>
    <t>ESSENTIALS OF HEALTH PROMOTION</t>
  </si>
  <si>
    <t>JAMES WOODALL Y RUTH CROSS</t>
  </si>
  <si>
    <t>INTRODUCCION A LA ESTADISTICA EN CIENCIAS DE LA SALUD</t>
  </si>
  <si>
    <t>DEVELOPING SOCIO-EMOTIONAL INTELLIGENCE IN HIGHER EDUCATION SCHOLARS</t>
  </si>
  <si>
    <t>DEVIS-ROZENTAL CAMILA</t>
  </si>
  <si>
    <t>SPRINGER</t>
  </si>
  <si>
    <t>TEORIA PSICOMÉTRICA</t>
  </si>
  <si>
    <t>JUM C. NUNNALLY</t>
  </si>
  <si>
    <t>SCALE DEVELOPMENT: THEORY AND APPLICATIONS</t>
  </si>
  <si>
    <t>ROBERT F DEVELLIS</t>
  </si>
  <si>
    <t>SAGE PUBLICATIONS, INC</t>
  </si>
  <si>
    <t>EDUCAR EN LAS REDES SOCIALES. PROGRAMA PREVENTIVO PRIRES</t>
  </si>
  <si>
    <t>JOSÉ MARIA AVILÉS</t>
  </si>
  <si>
    <t>EDITORIAL DESCLEÉ DE BROUWER</t>
  </si>
  <si>
    <t>DELITOS INFORMÁTICOS. ANÁLISIS DE LOS DELITOS INFORMÁTICOS</t>
  </si>
  <si>
    <t>ALBERTO ENRIQUE NAVA GARCÉS</t>
  </si>
  <si>
    <t>EDITORIAL PORRÚA MÉXICO</t>
  </si>
  <si>
    <t>ANÁLISIS FUNCIONAL DE LA CONDUCTA HUMANA</t>
  </si>
  <si>
    <t>MARÍA XESÚS FROXÁN PARGA (COORD.)</t>
  </si>
  <si>
    <t>PIRÁMIDE/2020</t>
  </si>
  <si>
    <t>ANÁLISIS APLICADO DE CONDUCTA</t>
  </si>
  <si>
    <t>COOPER, HERON, HEWARD Y VIRUES-ORTEGA</t>
  </si>
  <si>
    <t>ABA ESPAÑA</t>
  </si>
  <si>
    <t>HANDBOOK OF QUALITY OF LIFE AN SUSTAINABILITY</t>
  </si>
  <si>
    <t>MARTINIEZ, MIKKELSEN &amp; PHILLIPS.</t>
  </si>
  <si>
    <t>QUALITY OF LIFE AN INTERDICIPLINARY PERSPECTIVE</t>
  </si>
  <si>
    <t>TRIPATHI, RAI &amp; ROMPAY-BATELS</t>
  </si>
  <si>
    <t>PP</t>
  </si>
  <si>
    <t>Monto 1er. Semestre</t>
  </si>
  <si>
    <t>Monto 2do. Semestre (FIL)</t>
  </si>
  <si>
    <t>TOTAL ANUAL</t>
  </si>
  <si>
    <t>Licenciatura en Abogado</t>
  </si>
  <si>
    <t>Licenciatura en Agrobiotecnología</t>
  </si>
  <si>
    <t>Licenciatura en Agronegocios</t>
  </si>
  <si>
    <t>Licenciatura en Cirujano Dentista</t>
  </si>
  <si>
    <t>Licenciatura en Cultura Física y Deporte</t>
  </si>
  <si>
    <t>Licenciatura en Desarrollo Turístico Sustentable</t>
  </si>
  <si>
    <t>Programas de Enfermería</t>
  </si>
  <si>
    <t>Ingeniería en Geofísica</t>
  </si>
  <si>
    <t>Ingeniería en Sistemas Biológicos</t>
  </si>
  <si>
    <t>Ingeniería en Telemática</t>
  </si>
  <si>
    <t>Licenciatura en Letras Hispánicas</t>
  </si>
  <si>
    <t>Licenciatura en Médico Cirujano y Partero</t>
  </si>
  <si>
    <t>Licenciatura en Medicina Veterinaria y Zootecnia</t>
  </si>
  <si>
    <t>Licenciatura en Negocios Internacionales</t>
  </si>
  <si>
    <t>Licenciatura en Nutrición</t>
  </si>
  <si>
    <t>Licenciatura en Periodismo</t>
  </si>
  <si>
    <t>Licenciatura en Psicología</t>
  </si>
  <si>
    <t>Licenciatura en Seguridad Laboral Protección Civil y Emergencias</t>
  </si>
  <si>
    <t>Licenciatura en Trabajo Social</t>
  </si>
  <si>
    <t>Maestría en Administración de Negocios</t>
  </si>
  <si>
    <t xml:space="preserve">Maestría y Doctorado en Ciencias del Comportamiento con Orientación en Alimentación y Nutrición </t>
  </si>
  <si>
    <t>Maestría en Ciencias de la Salud Pública</t>
  </si>
  <si>
    <t>Maestría en Derecho</t>
  </si>
  <si>
    <t xml:space="preserve">Maestría y Doctorado en Psicología con Orientación en Calidad de Vida </t>
  </si>
  <si>
    <t>Mobiliario y equipamiento de biblioteca</t>
  </si>
  <si>
    <t>FIP</t>
  </si>
  <si>
    <t>FIL</t>
  </si>
  <si>
    <t>TOTALES</t>
  </si>
  <si>
    <t xml:space="preserve">TÍTULOS </t>
  </si>
  <si>
    <t>PRESUPUESTO EJERCIDO</t>
  </si>
  <si>
    <t>Todos los PE</t>
  </si>
  <si>
    <t>Bases de datos</t>
  </si>
  <si>
    <t>ECTOPARASITOS V. II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</si>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</sst>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  <numFmt numFmtId="165" formatCode="&quot;$&quot;#,##0.00"/>
  </numFmts>
  <fonts count="4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Times New Roman"/>
      <family val="1"/>
    </font>
    <font>
      <b/>
      <sz val="16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theme="1"/>
      <name val="Arial"/>
      <family val="2"/>
    </font>
    <font>
      <sz val="11"/>
      <color theme="1"/>
      <name val="Arial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9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1"/>
      <color theme="1"/>
      <name val="Ariel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4"/>
    <xf numFmtId="44" fontId="6" fillId="0" borderId="4" applyFont="0" applyFill="0" applyBorder="0" applyAlignment="0" applyProtection="0"/>
    <xf numFmtId="44" fontId="6" fillId="0" borderId="4" applyFont="0" applyFill="0" applyBorder="0" applyAlignment="0" applyProtection="0"/>
    <xf numFmtId="0" fontId="27" fillId="0" borderId="4"/>
    <xf numFmtId="44" fontId="29" fillId="0" borderId="0" applyFont="0" applyFill="0" applyBorder="0" applyAlignment="0" applyProtection="0"/>
  </cellStyleXfs>
  <cellXfs count="367"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4" xfId="0" applyFont="1" applyFill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/>
    <xf numFmtId="0" fontId="10" fillId="0" borderId="5" xfId="0" applyFont="1" applyBorder="1" applyAlignment="1">
      <alignment horizontal="left"/>
    </xf>
    <xf numFmtId="1" fontId="10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/>
    <xf numFmtId="0" fontId="10" fillId="3" borderId="4" xfId="0" applyFont="1" applyFill="1" applyBorder="1"/>
    <xf numFmtId="0" fontId="10" fillId="3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8" fillId="5" borderId="5" xfId="0" applyFont="1" applyFill="1" applyBorder="1"/>
    <xf numFmtId="165" fontId="8" fillId="5" borderId="5" xfId="0" applyNumberFormat="1" applyFont="1" applyFill="1" applyBorder="1"/>
    <xf numFmtId="0" fontId="12" fillId="6" borderId="5" xfId="0" applyFont="1" applyFill="1" applyBorder="1" applyAlignment="1">
      <alignment horizontal="center"/>
    </xf>
    <xf numFmtId="0" fontId="13" fillId="3" borderId="4" xfId="0" applyFont="1" applyFill="1" applyBorder="1"/>
    <xf numFmtId="164" fontId="10" fillId="3" borderId="4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165" fontId="8" fillId="5" borderId="7" xfId="0" applyNumberFormat="1" applyFont="1" applyFill="1" applyBorder="1"/>
    <xf numFmtId="164" fontId="10" fillId="4" borderId="8" xfId="0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/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10" fillId="0" borderId="0" xfId="0" applyNumberFormat="1" applyFont="1"/>
    <xf numFmtId="164" fontId="10" fillId="3" borderId="4" xfId="0" applyNumberFormat="1" applyFont="1" applyFill="1" applyBorder="1"/>
    <xf numFmtId="164" fontId="10" fillId="0" borderId="0" xfId="0" applyNumberFormat="1" applyFont="1" applyAlignment="1">
      <alignment horizontal="center"/>
    </xf>
    <xf numFmtId="164" fontId="8" fillId="5" borderId="5" xfId="0" applyNumberFormat="1" applyFont="1" applyFill="1" applyBorder="1"/>
    <xf numFmtId="164" fontId="10" fillId="4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/>
    <xf numFmtId="1" fontId="10" fillId="0" borderId="5" xfId="0" applyNumberFormat="1" applyFont="1" applyBorder="1" applyAlignment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164" fontId="10" fillId="0" borderId="10" xfId="0" applyNumberFormat="1" applyFont="1" applyBorder="1"/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64" fontId="10" fillId="0" borderId="9" xfId="0" applyNumberFormat="1" applyFont="1" applyBorder="1"/>
    <xf numFmtId="164" fontId="10" fillId="0" borderId="11" xfId="0" applyNumberFormat="1" applyFont="1" applyBorder="1"/>
    <xf numFmtId="0" fontId="10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left"/>
    </xf>
    <xf numFmtId="0" fontId="8" fillId="0" borderId="0" xfId="0" applyFont="1"/>
    <xf numFmtId="0" fontId="10" fillId="7" borderId="5" xfId="0" applyFont="1" applyFill="1" applyBorder="1" applyAlignment="1">
      <alignment vertical="center"/>
    </xf>
    <xf numFmtId="0" fontId="10" fillId="0" borderId="9" xfId="0" applyFont="1" applyBorder="1"/>
    <xf numFmtId="164" fontId="10" fillId="0" borderId="5" xfId="0" applyNumberFormat="1" applyFont="1" applyBorder="1" applyAlignment="1">
      <alignment horizontal="right"/>
    </xf>
    <xf numFmtId="0" fontId="10" fillId="0" borderId="5" xfId="0" applyFont="1" applyBorder="1" applyAlignment="1"/>
    <xf numFmtId="0" fontId="15" fillId="0" borderId="5" xfId="0" applyFont="1" applyBorder="1" applyAlignment="1">
      <alignment vertical="center"/>
    </xf>
    <xf numFmtId="1" fontId="17" fillId="6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" fontId="10" fillId="6" borderId="5" xfId="0" applyNumberFormat="1" applyFont="1" applyFill="1" applyBorder="1" applyAlignment="1">
      <alignment horizontal="center" vertical="center"/>
    </xf>
    <xf numFmtId="49" fontId="10" fillId="6" borderId="5" xfId="0" applyNumberFormat="1" applyFont="1" applyFill="1" applyBorder="1" applyAlignment="1"/>
    <xf numFmtId="49" fontId="10" fillId="6" borderId="5" xfId="0" applyNumberFormat="1" applyFont="1" applyFill="1" applyBorder="1"/>
    <xf numFmtId="49" fontId="10" fillId="6" borderId="5" xfId="0" applyNumberFormat="1" applyFont="1" applyFill="1" applyBorder="1" applyAlignment="1">
      <alignment horizontal="left"/>
    </xf>
    <xf numFmtId="1" fontId="10" fillId="0" borderId="5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left"/>
    </xf>
    <xf numFmtId="0" fontId="10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9" fillId="0" borderId="5" xfId="0" applyFont="1" applyBorder="1" applyAlignment="1">
      <alignment vertical="center"/>
    </xf>
    <xf numFmtId="0" fontId="19" fillId="7" borderId="5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1" fontId="12" fillId="6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164" fontId="10" fillId="6" borderId="5" xfId="0" applyNumberFormat="1" applyFont="1" applyFill="1" applyBorder="1"/>
    <xf numFmtId="0" fontId="10" fillId="7" borderId="5" xfId="0" applyFont="1" applyFill="1" applyBorder="1" applyAlignment="1">
      <alignment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/>
    </xf>
    <xf numFmtId="1" fontId="10" fillId="0" borderId="5" xfId="0" applyNumberFormat="1" applyFont="1" applyBorder="1" applyAlignment="1">
      <alignment horizontal="center" vertical="center"/>
    </xf>
    <xf numFmtId="1" fontId="10" fillId="6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wrapText="1"/>
    </xf>
    <xf numFmtId="0" fontId="10" fillId="0" borderId="11" xfId="0" applyFont="1" applyBorder="1"/>
    <xf numFmtId="0" fontId="10" fillId="0" borderId="11" xfId="0" applyFont="1" applyBorder="1" applyAlignment="1">
      <alignment horizontal="center"/>
    </xf>
    <xf numFmtId="0" fontId="20" fillId="0" borderId="5" xfId="0" applyFont="1" applyBorder="1"/>
    <xf numFmtId="0" fontId="14" fillId="0" borderId="5" xfId="0" applyFont="1" applyBorder="1" applyAlignment="1">
      <alignment vertical="center"/>
    </xf>
    <xf numFmtId="0" fontId="21" fillId="0" borderId="5" xfId="0" applyFont="1" applyBorder="1"/>
    <xf numFmtId="164" fontId="0" fillId="0" borderId="5" xfId="0" applyNumberFormat="1" applyFont="1" applyBorder="1"/>
    <xf numFmtId="164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164" fontId="10" fillId="0" borderId="5" xfId="0" applyNumberFormat="1" applyFont="1" applyBorder="1" applyAlignment="1">
      <alignment vertical="center" wrapText="1"/>
    </xf>
    <xf numFmtId="0" fontId="10" fillId="0" borderId="12" xfId="0" applyFont="1" applyBorder="1"/>
    <xf numFmtId="0" fontId="10" fillId="0" borderId="5" xfId="0" quotePrefix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/>
    <xf numFmtId="0" fontId="6" fillId="0" borderId="4" xfId="1"/>
    <xf numFmtId="0" fontId="6" fillId="0" borderId="4" xfId="1" applyBorder="1" applyAlignment="1">
      <alignment horizontal="center"/>
    </xf>
    <xf numFmtId="0" fontId="23" fillId="10" borderId="13" xfId="1" applyFont="1" applyFill="1" applyBorder="1" applyAlignment="1">
      <alignment horizontal="center"/>
    </xf>
    <xf numFmtId="0" fontId="26" fillId="11" borderId="13" xfId="1" applyFont="1" applyFill="1" applyBorder="1"/>
    <xf numFmtId="0" fontId="6" fillId="12" borderId="4" xfId="1" applyFill="1"/>
    <xf numFmtId="0" fontId="6" fillId="0" borderId="14" xfId="1" applyFill="1" applyBorder="1"/>
    <xf numFmtId="0" fontId="6" fillId="0" borderId="4" xfId="1" applyAlignment="1">
      <alignment horizontal="center"/>
    </xf>
    <xf numFmtId="165" fontId="23" fillId="0" borderId="4" xfId="1" applyNumberFormat="1" applyFont="1" applyAlignment="1">
      <alignment horizontal="center"/>
    </xf>
    <xf numFmtId="0" fontId="6" fillId="12" borderId="4" xfId="1" applyFill="1" applyBorder="1"/>
    <xf numFmtId="0" fontId="6" fillId="12" borderId="4" xfId="1" applyFill="1" applyAlignment="1">
      <alignment horizontal="center"/>
    </xf>
    <xf numFmtId="165" fontId="23" fillId="12" borderId="4" xfId="1" applyNumberFormat="1" applyFont="1" applyFill="1" applyAlignment="1">
      <alignment horizontal="center"/>
    </xf>
    <xf numFmtId="0" fontId="6" fillId="0" borderId="4" xfId="1" applyFill="1" applyBorder="1"/>
    <xf numFmtId="0" fontId="6" fillId="13" borderId="4" xfId="1" applyFill="1"/>
    <xf numFmtId="0" fontId="6" fillId="13" borderId="4" xfId="1" applyFill="1" applyBorder="1" applyAlignment="1">
      <alignment horizontal="center"/>
    </xf>
    <xf numFmtId="165" fontId="26" fillId="11" borderId="13" xfId="1" applyNumberFormat="1" applyFont="1" applyFill="1" applyBorder="1"/>
    <xf numFmtId="0" fontId="24" fillId="9" borderId="13" xfId="1" applyFont="1" applyFill="1" applyBorder="1" applyAlignment="1">
      <alignment horizontal="center"/>
    </xf>
    <xf numFmtId="0" fontId="25" fillId="13" borderId="4" xfId="1" applyFont="1" applyFill="1"/>
    <xf numFmtId="0" fontId="6" fillId="12" borderId="4" xfId="1" applyFill="1" applyBorder="1" applyAlignment="1">
      <alignment horizontal="center"/>
    </xf>
    <xf numFmtId="0" fontId="7" fillId="12" borderId="4" xfId="1" applyFont="1" applyFill="1" applyAlignment="1">
      <alignment horizontal="center"/>
    </xf>
    <xf numFmtId="0" fontId="6" fillId="0" borderId="14" xfId="1" applyBorder="1" applyAlignment="1"/>
    <xf numFmtId="0" fontId="6" fillId="0" borderId="4" xfId="1" applyBorder="1" applyAlignment="1">
      <alignment horizontal="center" vertical="center"/>
    </xf>
    <xf numFmtId="0" fontId="6" fillId="0" borderId="4" xfId="1" applyBorder="1" applyAlignment="1">
      <alignment horizontal="left" vertical="center"/>
    </xf>
    <xf numFmtId="0" fontId="6" fillId="0" borderId="4" xfId="1" applyBorder="1" applyAlignment="1"/>
    <xf numFmtId="165" fontId="6" fillId="0" borderId="4" xfId="1" applyNumberFormat="1" applyBorder="1" applyAlignment="1">
      <alignment horizontal="center" vertical="center"/>
    </xf>
    <xf numFmtId="0" fontId="0" fillId="0" borderId="13" xfId="0" applyFont="1" applyBorder="1" applyAlignment="1"/>
    <xf numFmtId="0" fontId="28" fillId="10" borderId="13" xfId="0" applyFont="1" applyFill="1" applyBorder="1" applyAlignment="1"/>
    <xf numFmtId="0" fontId="12" fillId="6" borderId="4" xfId="0" applyFont="1" applyFill="1" applyBorder="1" applyAlignment="1">
      <alignment horizontal="center"/>
    </xf>
    <xf numFmtId="0" fontId="0" fillId="0" borderId="0" xfId="0" applyFont="1" applyAlignment="1"/>
    <xf numFmtId="0" fontId="30" fillId="0" borderId="13" xfId="0" applyFont="1" applyBorder="1" applyAlignment="1"/>
    <xf numFmtId="0" fontId="0" fillId="0" borderId="0" xfId="0" applyFont="1" applyAlignment="1"/>
    <xf numFmtId="0" fontId="6" fillId="0" borderId="13" xfId="1" applyBorder="1" applyAlignment="1"/>
    <xf numFmtId="0" fontId="6" fillId="0" borderId="13" xfId="1" applyBorder="1" applyAlignment="1">
      <alignment horizontal="center" vertical="center"/>
    </xf>
    <xf numFmtId="0" fontId="6" fillId="0" borderId="13" xfId="1" applyBorder="1" applyAlignment="1">
      <alignment horizontal="left" vertical="center"/>
    </xf>
    <xf numFmtId="44" fontId="6" fillId="0" borderId="13" xfId="5" applyFont="1" applyBorder="1" applyAlignment="1">
      <alignment horizontal="center" vertical="center"/>
    </xf>
    <xf numFmtId="0" fontId="6" fillId="0" borderId="13" xfId="1" applyBorder="1"/>
    <xf numFmtId="0" fontId="4" fillId="0" borderId="13" xfId="1" applyFont="1" applyBorder="1" applyAlignment="1"/>
    <xf numFmtId="0" fontId="4" fillId="0" borderId="13" xfId="1" applyFont="1" applyBorder="1"/>
    <xf numFmtId="0" fontId="31" fillId="0" borderId="13" xfId="0" applyFont="1" applyBorder="1" applyAlignment="1"/>
    <xf numFmtId="0" fontId="5" fillId="0" borderId="13" xfId="1" applyFont="1" applyBorder="1" applyAlignment="1"/>
    <xf numFmtId="165" fontId="6" fillId="0" borderId="13" xfId="1" applyNumberFormat="1" applyBorder="1" applyAlignment="1">
      <alignment horizontal="center" vertical="center"/>
    </xf>
    <xf numFmtId="0" fontId="5" fillId="0" borderId="13" xfId="1" applyFont="1" applyBorder="1"/>
    <xf numFmtId="0" fontId="6" fillId="0" borderId="13" xfId="1" applyFill="1" applyBorder="1"/>
    <xf numFmtId="0" fontId="6" fillId="0" borderId="13" xfId="1" applyBorder="1" applyAlignment="1">
      <alignment horizontal="center"/>
    </xf>
    <xf numFmtId="165" fontId="23" fillId="0" borderId="13" xfId="1" applyNumberFormat="1" applyFont="1" applyBorder="1" applyAlignment="1">
      <alignment horizontal="center"/>
    </xf>
    <xf numFmtId="0" fontId="4" fillId="0" borderId="14" xfId="1" applyFont="1" applyBorder="1" applyAlignment="1"/>
    <xf numFmtId="0" fontId="4" fillId="12" borderId="4" xfId="1" applyFont="1" applyFill="1" applyBorder="1"/>
    <xf numFmtId="0" fontId="0" fillId="12" borderId="0" xfId="0" applyFont="1" applyFill="1" applyAlignment="1"/>
    <xf numFmtId="0" fontId="10" fillId="12" borderId="5" xfId="0" applyFont="1" applyFill="1" applyBorder="1"/>
    <xf numFmtId="0" fontId="10" fillId="12" borderId="5" xfId="0" applyFont="1" applyFill="1" applyBorder="1" applyAlignment="1">
      <alignment horizontal="center"/>
    </xf>
    <xf numFmtId="1" fontId="10" fillId="12" borderId="5" xfId="0" applyNumberFormat="1" applyFont="1" applyFill="1" applyBorder="1" applyAlignment="1">
      <alignment horizontal="center"/>
    </xf>
    <xf numFmtId="164" fontId="10" fillId="12" borderId="5" xfId="0" applyNumberFormat="1" applyFont="1" applyFill="1" applyBorder="1" applyAlignment="1">
      <alignment horizontal="center"/>
    </xf>
    <xf numFmtId="164" fontId="10" fillId="12" borderId="5" xfId="0" applyNumberFormat="1" applyFont="1" applyFill="1" applyBorder="1"/>
    <xf numFmtId="0" fontId="11" fillId="12" borderId="0" xfId="0" applyFont="1" applyFill="1" applyAlignment="1">
      <alignment horizontal="center"/>
    </xf>
    <xf numFmtId="164" fontId="11" fillId="12" borderId="0" xfId="0" applyNumberFormat="1" applyFont="1" applyFill="1"/>
    <xf numFmtId="0" fontId="10" fillId="12" borderId="0" xfId="0" applyFont="1" applyFill="1"/>
    <xf numFmtId="0" fontId="10" fillId="12" borderId="0" xfId="0" applyFont="1" applyFill="1" applyAlignment="1">
      <alignment horizontal="center"/>
    </xf>
    <xf numFmtId="0" fontId="10" fillId="12" borderId="0" xfId="0" applyFont="1" applyFill="1" applyAlignment="1">
      <alignment horizontal="right"/>
    </xf>
    <xf numFmtId="0" fontId="10" fillId="12" borderId="0" xfId="0" applyFont="1" applyFill="1" applyAlignment="1">
      <alignment horizontal="left"/>
    </xf>
    <xf numFmtId="164" fontId="10" fillId="12" borderId="0" xfId="0" applyNumberFormat="1" applyFont="1" applyFill="1"/>
    <xf numFmtId="0" fontId="32" fillId="0" borderId="13" xfId="0" applyFont="1" applyBorder="1" applyAlignment="1"/>
    <xf numFmtId="0" fontId="0" fillId="0" borderId="0" xfId="0" applyFont="1" applyAlignment="1"/>
    <xf numFmtId="0" fontId="3" fillId="0" borderId="15" xfId="1" applyFont="1" applyBorder="1" applyAlignment="1"/>
    <xf numFmtId="0" fontId="3" fillId="0" borderId="13" xfId="1" applyFont="1" applyBorder="1" applyAlignment="1"/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/>
    <xf numFmtId="0" fontId="6" fillId="0" borderId="14" xfId="1" applyBorder="1" applyAlignment="1">
      <alignment horizontal="center" vertical="center"/>
    </xf>
    <xf numFmtId="0" fontId="6" fillId="0" borderId="14" xfId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1" fontId="33" fillId="9" borderId="13" xfId="4" applyNumberFormat="1" applyFont="1" applyFill="1" applyBorder="1" applyAlignment="1">
      <alignment horizontal="center" vertical="center"/>
    </xf>
    <xf numFmtId="1" fontId="33" fillId="9" borderId="4" xfId="4" applyNumberFormat="1" applyFont="1" applyFill="1" applyBorder="1" applyAlignment="1">
      <alignment horizontal="center" vertical="center"/>
    </xf>
    <xf numFmtId="44" fontId="3" fillId="0" borderId="4" xfId="5" applyFont="1" applyBorder="1" applyAlignment="1">
      <alignment horizontal="center"/>
    </xf>
    <xf numFmtId="0" fontId="15" fillId="0" borderId="13" xfId="0" applyFont="1" applyBorder="1" applyAlignment="1">
      <alignment vertical="center"/>
    </xf>
    <xf numFmtId="44" fontId="3" fillId="0" borderId="13" xfId="5" applyFont="1" applyBorder="1" applyAlignment="1">
      <alignment horizontal="center"/>
    </xf>
    <xf numFmtId="0" fontId="28" fillId="10" borderId="13" xfId="0" applyFont="1" applyFill="1" applyBorder="1" applyAlignment="1">
      <alignment horizontal="center" wrapText="1"/>
    </xf>
    <xf numFmtId="0" fontId="34" fillId="0" borderId="13" xfId="0" applyFont="1" applyBorder="1" applyAlignment="1"/>
    <xf numFmtId="44" fontId="34" fillId="0" borderId="13" xfId="5" applyFont="1" applyBorder="1" applyAlignment="1"/>
    <xf numFmtId="165" fontId="34" fillId="0" borderId="13" xfId="0" applyNumberFormat="1" applyFont="1" applyBorder="1" applyAlignment="1"/>
    <xf numFmtId="44" fontId="30" fillId="0" borderId="13" xfId="5" applyFont="1" applyBorder="1" applyAlignment="1"/>
    <xf numFmtId="165" fontId="30" fillId="0" borderId="13" xfId="0" applyNumberFormat="1" applyFont="1" applyBorder="1" applyAlignment="1"/>
    <xf numFmtId="0" fontId="4" fillId="0" borderId="4" xfId="1" applyFont="1" applyBorder="1" applyAlignment="1"/>
    <xf numFmtId="0" fontId="3" fillId="0" borderId="4" xfId="1" applyFont="1" applyBorder="1"/>
    <xf numFmtId="0" fontId="3" fillId="0" borderId="4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10" fillId="0" borderId="13" xfId="0" applyFont="1" applyBorder="1" applyAlignment="1">
      <alignment vertical="center"/>
    </xf>
    <xf numFmtId="44" fontId="31" fillId="0" borderId="13" xfId="5" applyFont="1" applyBorder="1" applyAlignment="1"/>
    <xf numFmtId="165" fontId="31" fillId="0" borderId="13" xfId="0" applyNumberFormat="1" applyFont="1" applyBorder="1" applyAlignment="1"/>
    <xf numFmtId="0" fontId="8" fillId="0" borderId="4" xfId="0" applyFont="1" applyFill="1" applyBorder="1"/>
    <xf numFmtId="165" fontId="8" fillId="0" borderId="4" xfId="0" applyNumberFormat="1" applyFont="1" applyFill="1" applyBorder="1"/>
    <xf numFmtId="164" fontId="10" fillId="0" borderId="4" xfId="0" applyNumberFormat="1" applyFont="1" applyFill="1" applyBorder="1" applyAlignment="1">
      <alignment horizontal="center"/>
    </xf>
    <xf numFmtId="0" fontId="3" fillId="0" borderId="14" xfId="1" applyFont="1" applyBorder="1" applyAlignment="1"/>
    <xf numFmtId="0" fontId="6" fillId="0" borderId="4" xfId="1" applyFill="1"/>
    <xf numFmtId="44" fontId="3" fillId="0" borderId="13" xfId="5" applyFont="1" applyBorder="1" applyAlignment="1">
      <alignment horizontal="center" vertical="center"/>
    </xf>
    <xf numFmtId="0" fontId="6" fillId="0" borderId="13" xfId="1" applyFill="1" applyBorder="1" applyAlignment="1">
      <alignment horizontal="center"/>
    </xf>
    <xf numFmtId="44" fontId="3" fillId="0" borderId="13" xfId="5" applyFont="1" applyFill="1" applyBorder="1" applyAlignment="1">
      <alignment horizontal="center"/>
    </xf>
    <xf numFmtId="44" fontId="6" fillId="0" borderId="13" xfId="5" applyFont="1" applyBorder="1" applyAlignment="1">
      <alignment horizontal="right" vertical="center"/>
    </xf>
    <xf numFmtId="0" fontId="4" fillId="0" borderId="13" xfId="1" applyFont="1" applyFill="1" applyBorder="1" applyAlignment="1"/>
    <xf numFmtId="0" fontId="4" fillId="0" borderId="13" xfId="1" applyFont="1" applyBorder="1" applyAlignment="1">
      <alignment horizontal="left" vertical="center"/>
    </xf>
    <xf numFmtId="0" fontId="4" fillId="0" borderId="13" xfId="1" applyFont="1" applyFill="1" applyBorder="1"/>
    <xf numFmtId="44" fontId="4" fillId="0" borderId="13" xfId="5" applyFont="1" applyBorder="1" applyAlignment="1">
      <alignment horizontal="center"/>
    </xf>
    <xf numFmtId="0" fontId="3" fillId="12" borderId="4" xfId="1" applyFont="1" applyFill="1"/>
    <xf numFmtId="0" fontId="3" fillId="12" borderId="4" xfId="1" applyFont="1" applyFill="1" applyBorder="1" applyAlignment="1">
      <alignment horizontal="center"/>
    </xf>
    <xf numFmtId="0" fontId="35" fillId="0" borderId="4" xfId="1" applyFont="1" applyFill="1" applyBorder="1"/>
    <xf numFmtId="44" fontId="6" fillId="0" borderId="4" xfId="5" applyFont="1" applyBorder="1"/>
    <xf numFmtId="44" fontId="6" fillId="14" borderId="13" xfId="1" applyNumberFormat="1" applyFill="1" applyBorder="1" applyAlignment="1">
      <alignment horizontal="center"/>
    </xf>
    <xf numFmtId="44" fontId="6" fillId="0" borderId="13" xfId="5" applyFont="1" applyBorder="1"/>
    <xf numFmtId="44" fontId="36" fillId="14" borderId="13" xfId="1" applyNumberFormat="1" applyFont="1" applyFill="1" applyBorder="1" applyAlignment="1">
      <alignment horizontal="center"/>
    </xf>
    <xf numFmtId="44" fontId="26" fillId="14" borderId="13" xfId="1" applyNumberFormat="1" applyFont="1" applyFill="1" applyBorder="1" applyAlignment="1">
      <alignment horizontal="center"/>
    </xf>
    <xf numFmtId="44" fontId="37" fillId="14" borderId="13" xfId="1" applyNumberFormat="1" applyFont="1" applyFill="1" applyBorder="1" applyAlignment="1">
      <alignment horizontal="center"/>
    </xf>
    <xf numFmtId="0" fontId="10" fillId="12" borderId="5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164" fontId="10" fillId="0" borderId="12" xfId="0" applyNumberFormat="1" applyFont="1" applyBorder="1"/>
    <xf numFmtId="0" fontId="10" fillId="12" borderId="4" xfId="0" applyFont="1" applyFill="1" applyBorder="1"/>
    <xf numFmtId="0" fontId="10" fillId="12" borderId="4" xfId="0" applyFont="1" applyFill="1" applyBorder="1" applyAlignment="1">
      <alignment horizontal="center"/>
    </xf>
    <xf numFmtId="164" fontId="10" fillId="12" borderId="4" xfId="0" applyNumberFormat="1" applyFont="1" applyFill="1" applyBorder="1"/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164" fontId="10" fillId="0" borderId="13" xfId="0" applyNumberFormat="1" applyFont="1" applyBorder="1"/>
    <xf numFmtId="44" fontId="6" fillId="0" borderId="13" xfId="1" applyNumberFormat="1" applyBorder="1"/>
    <xf numFmtId="0" fontId="3" fillId="0" borderId="13" xfId="1" applyFont="1" applyFill="1" applyBorder="1" applyAlignment="1">
      <alignment horizontal="right"/>
    </xf>
    <xf numFmtId="0" fontId="10" fillId="0" borderId="4" xfId="0" applyFont="1" applyBorder="1" applyAlignment="1">
      <alignment vertical="center"/>
    </xf>
    <xf numFmtId="0" fontId="3" fillId="0" borderId="13" xfId="1" applyFont="1" applyBorder="1" applyAlignment="1">
      <alignment horizontal="left"/>
    </xf>
    <xf numFmtId="1" fontId="34" fillId="0" borderId="13" xfId="0" applyNumberFormat="1" applyFont="1" applyBorder="1" applyAlignment="1"/>
    <xf numFmtId="44" fontId="10" fillId="0" borderId="5" xfId="5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164" fontId="10" fillId="0" borderId="4" xfId="0" applyNumberFormat="1" applyFont="1" applyBorder="1"/>
    <xf numFmtId="0" fontId="0" fillId="0" borderId="0" xfId="0" applyFont="1" applyFill="1" applyAlignment="1"/>
    <xf numFmtId="0" fontId="10" fillId="12" borderId="4" xfId="0" applyFont="1" applyFill="1" applyBorder="1" applyAlignment="1">
      <alignment horizontal="left"/>
    </xf>
    <xf numFmtId="0" fontId="0" fillId="0" borderId="0" xfId="0" applyFont="1" applyAlignment="1"/>
    <xf numFmtId="0" fontId="2" fillId="0" borderId="13" xfId="1" applyFont="1" applyBorder="1" applyAlignment="1"/>
    <xf numFmtId="44" fontId="2" fillId="0" borderId="13" xfId="5" applyFont="1" applyBorder="1" applyAlignment="1">
      <alignment horizontal="center"/>
    </xf>
    <xf numFmtId="44" fontId="0" fillId="0" borderId="13" xfId="5" applyFont="1" applyBorder="1" applyAlignment="1"/>
    <xf numFmtId="165" fontId="0" fillId="0" borderId="13" xfId="0" applyNumberFormat="1" applyFont="1" applyBorder="1" applyAlignment="1"/>
    <xf numFmtId="0" fontId="2" fillId="12" borderId="4" xfId="1" applyFont="1" applyFill="1"/>
    <xf numFmtId="0" fontId="2" fillId="12" borderId="4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right"/>
    </xf>
    <xf numFmtId="0" fontId="0" fillId="0" borderId="4" xfId="0" applyFont="1" applyBorder="1" applyAlignment="1"/>
    <xf numFmtId="0" fontId="38" fillId="0" borderId="4" xfId="0" applyFont="1" applyFill="1" applyBorder="1"/>
    <xf numFmtId="165" fontId="38" fillId="0" borderId="4" xfId="0" applyNumberFormat="1" applyFont="1" applyFill="1" applyBorder="1"/>
    <xf numFmtId="1" fontId="30" fillId="0" borderId="13" xfId="0" applyNumberFormat="1" applyFont="1" applyBorder="1" applyAlignment="1"/>
    <xf numFmtId="0" fontId="2" fillId="0" borderId="13" xfId="1" applyFont="1" applyBorder="1" applyAlignment="1">
      <alignment horizontal="left" vertical="center"/>
    </xf>
    <xf numFmtId="44" fontId="4" fillId="0" borderId="13" xfId="5" applyFont="1" applyBorder="1"/>
    <xf numFmtId="44" fontId="6" fillId="0" borderId="4" xfId="1" applyNumberFormat="1"/>
    <xf numFmtId="44" fontId="0" fillId="0" borderId="0" xfId="0" applyNumberFormat="1" applyFont="1" applyAlignment="1"/>
    <xf numFmtId="0" fontId="2" fillId="0" borderId="13" xfId="1" applyFont="1" applyFill="1" applyBorder="1"/>
    <xf numFmtId="0" fontId="2" fillId="0" borderId="13" xfId="1" applyFont="1" applyBorder="1"/>
    <xf numFmtId="44" fontId="30" fillId="0" borderId="13" xfId="0" applyNumberFormat="1" applyFont="1" applyBorder="1" applyAlignment="1"/>
    <xf numFmtId="0" fontId="10" fillId="0" borderId="13" xfId="0" applyFont="1" applyFill="1" applyBorder="1"/>
    <xf numFmtId="0" fontId="10" fillId="0" borderId="13" xfId="0" applyFont="1" applyFill="1" applyBorder="1" applyAlignment="1">
      <alignment horizontal="center"/>
    </xf>
    <xf numFmtId="0" fontId="10" fillId="0" borderId="16" xfId="0" applyFont="1" applyBorder="1"/>
    <xf numFmtId="44" fontId="10" fillId="0" borderId="13" xfId="5" applyFont="1" applyFill="1" applyBorder="1" applyAlignment="1">
      <alignment horizontal="center"/>
    </xf>
    <xf numFmtId="44" fontId="10" fillId="0" borderId="13" xfId="5" applyFont="1" applyFill="1" applyBorder="1"/>
    <xf numFmtId="0" fontId="8" fillId="5" borderId="10" xfId="0" applyFont="1" applyFill="1" applyBorder="1"/>
    <xf numFmtId="44" fontId="6" fillId="0" borderId="13" xfId="1" applyNumberFormat="1" applyBorder="1" applyAlignment="1"/>
    <xf numFmtId="0" fontId="28" fillId="0" borderId="4" xfId="0" applyFont="1" applyFill="1" applyBorder="1" applyAlignment="1">
      <alignment horizontal="center" wrapText="1"/>
    </xf>
    <xf numFmtId="165" fontId="31" fillId="0" borderId="4" xfId="0" applyNumberFormat="1" applyFont="1" applyFill="1" applyBorder="1" applyAlignment="1"/>
    <xf numFmtId="0" fontId="0" fillId="0" borderId="4" xfId="0" applyFont="1" applyFill="1" applyBorder="1" applyAlignment="1"/>
    <xf numFmtId="0" fontId="6" fillId="0" borderId="4" xfId="1" applyFill="1" applyBorder="1" applyAlignment="1">
      <alignment horizontal="center"/>
    </xf>
    <xf numFmtId="44" fontId="6" fillId="0" borderId="13" xfId="5" applyFont="1" applyBorder="1" applyAlignment="1">
      <alignment horizontal="center"/>
    </xf>
    <xf numFmtId="0" fontId="0" fillId="0" borderId="13" xfId="0" applyFont="1" applyFill="1" applyBorder="1" applyAlignment="1"/>
    <xf numFmtId="0" fontId="1" fillId="12" borderId="4" xfId="1" applyFont="1" applyFill="1"/>
    <xf numFmtId="0" fontId="1" fillId="12" borderId="4" xfId="1" applyFont="1" applyFill="1" applyBorder="1" applyAlignment="1">
      <alignment horizontal="center"/>
    </xf>
    <xf numFmtId="44" fontId="3" fillId="0" borderId="13" xfId="5" applyFont="1" applyBorder="1"/>
    <xf numFmtId="44" fontId="1" fillId="0" borderId="13" xfId="5" applyFont="1" applyBorder="1" applyAlignment="1">
      <alignment horizontal="center" vertical="center"/>
    </xf>
    <xf numFmtId="44" fontId="1" fillId="0" borderId="13" xfId="5" applyFont="1" applyBorder="1" applyAlignment="1">
      <alignment horizontal="center"/>
    </xf>
    <xf numFmtId="44" fontId="6" fillId="0" borderId="14" xfId="5" applyFont="1" applyBorder="1" applyAlignment="1">
      <alignment horizontal="center" vertical="center"/>
    </xf>
    <xf numFmtId="0" fontId="1" fillId="0" borderId="13" xfId="1" applyFont="1" applyBorder="1" applyAlignment="1"/>
    <xf numFmtId="0" fontId="16" fillId="0" borderId="13" xfId="0" applyFont="1" applyBorder="1" applyAlignment="1">
      <alignment horizontal="justify" vertical="center"/>
    </xf>
    <xf numFmtId="44" fontId="16" fillId="0" borderId="13" xfId="5" applyFont="1" applyBorder="1" applyAlignment="1">
      <alignment horizontal="justify" vertical="center"/>
    </xf>
    <xf numFmtId="0" fontId="0" fillId="0" borderId="13" xfId="0" applyBorder="1"/>
    <xf numFmtId="44" fontId="40" fillId="0" borderId="13" xfId="0" applyNumberFormat="1" applyFont="1" applyFill="1" applyBorder="1" applyAlignment="1">
      <alignment horizontal="justify" vertical="center"/>
    </xf>
    <xf numFmtId="44" fontId="39" fillId="0" borderId="17" xfId="0" applyNumberFormat="1" applyFont="1" applyBorder="1"/>
    <xf numFmtId="0" fontId="40" fillId="15" borderId="13" xfId="0" applyFont="1" applyFill="1" applyBorder="1" applyAlignment="1">
      <alignment horizontal="center"/>
    </xf>
    <xf numFmtId="0" fontId="40" fillId="15" borderId="13" xfId="0" applyFont="1" applyFill="1" applyBorder="1" applyAlignment="1">
      <alignment horizontal="center" wrapText="1"/>
    </xf>
    <xf numFmtId="0" fontId="40" fillId="15" borderId="17" xfId="0" applyFont="1" applyFill="1" applyBorder="1" applyAlignment="1">
      <alignment horizontal="center" wrapText="1"/>
    </xf>
    <xf numFmtId="0" fontId="10" fillId="0" borderId="5" xfId="0" applyFont="1" applyFill="1" applyBorder="1"/>
    <xf numFmtId="1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Fill="1" applyBorder="1"/>
    <xf numFmtId="164" fontId="8" fillId="8" borderId="5" xfId="0" applyNumberFormat="1" applyFont="1" applyFill="1" applyBorder="1" applyAlignment="1">
      <alignment horizontal="center"/>
    </xf>
    <xf numFmtId="1" fontId="40" fillId="15" borderId="13" xfId="0" applyNumberFormat="1" applyFont="1" applyFill="1" applyBorder="1" applyAlignment="1">
      <alignment horizontal="center" wrapText="1"/>
    </xf>
    <xf numFmtId="1" fontId="0" fillId="0" borderId="13" xfId="0" applyNumberFormat="1" applyFont="1" applyBorder="1" applyAlignment="1"/>
    <xf numFmtId="1" fontId="0" fillId="0" borderId="0" xfId="0" applyNumberFormat="1" applyFont="1" applyAlignment="1"/>
    <xf numFmtId="44" fontId="40" fillId="15" borderId="13" xfId="5" applyFont="1" applyFill="1" applyBorder="1" applyAlignment="1">
      <alignment horizontal="center" wrapText="1"/>
    </xf>
    <xf numFmtId="44" fontId="0" fillId="0" borderId="0" xfId="5" applyFont="1" applyAlignment="1"/>
    <xf numFmtId="44" fontId="6" fillId="0" borderId="4" xfId="5" applyFont="1" applyBorder="1" applyAlignment="1">
      <alignment horizontal="center" vertical="center"/>
    </xf>
    <xf numFmtId="44" fontId="4" fillId="0" borderId="4" xfId="5" applyFont="1" applyBorder="1"/>
    <xf numFmtId="44" fontId="0" fillId="0" borderId="4" xfId="0" applyNumberFormat="1" applyFont="1" applyBorder="1" applyAlignment="1"/>
    <xf numFmtId="44" fontId="6" fillId="0" borderId="4" xfId="5" applyFont="1" applyBorder="1" applyAlignment="1">
      <alignment horizontal="right" vertical="center"/>
    </xf>
    <xf numFmtId="0" fontId="0" fillId="0" borderId="0" xfId="0" applyFont="1" applyAlignment="1"/>
    <xf numFmtId="44" fontId="10" fillId="0" borderId="0" xfId="5" applyFont="1"/>
    <xf numFmtId="44" fontId="10" fillId="0" borderId="0" xfId="5" applyFont="1" applyAlignment="1">
      <alignment horizontal="center"/>
    </xf>
    <xf numFmtId="44" fontId="0" fillId="0" borderId="5" xfId="5" applyFont="1" applyBorder="1"/>
    <xf numFmtId="44" fontId="0" fillId="0" borderId="5" xfId="5" applyFont="1" applyBorder="1" applyAlignment="1">
      <alignment horizontal="right"/>
    </xf>
    <xf numFmtId="0" fontId="20" fillId="0" borderId="5" xfId="0" applyFont="1" applyFill="1" applyBorder="1"/>
    <xf numFmtId="0" fontId="10" fillId="0" borderId="9" xfId="0" applyFont="1" applyFill="1" applyBorder="1"/>
    <xf numFmtId="0" fontId="10" fillId="12" borderId="11" xfId="0" applyFont="1" applyFill="1" applyBorder="1"/>
    <xf numFmtId="0" fontId="10" fillId="12" borderId="11" xfId="0" applyFont="1" applyFill="1" applyBorder="1" applyAlignment="1">
      <alignment horizontal="center"/>
    </xf>
    <xf numFmtId="0" fontId="0" fillId="12" borderId="4" xfId="0" applyFont="1" applyFill="1" applyBorder="1" applyAlignment="1"/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center"/>
    </xf>
    <xf numFmtId="0" fontId="10" fillId="12" borderId="16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/>
    <xf numFmtId="49" fontId="14" fillId="0" borderId="13" xfId="0" applyNumberFormat="1" applyFont="1" applyBorder="1"/>
    <xf numFmtId="0" fontId="10" fillId="7" borderId="13" xfId="0" applyFont="1" applyFill="1" applyBorder="1" applyAlignment="1">
      <alignment vertical="center"/>
    </xf>
    <xf numFmtId="0" fontId="16" fillId="0" borderId="13" xfId="0" applyFont="1" applyBorder="1" applyAlignment="1"/>
    <xf numFmtId="0" fontId="10" fillId="0" borderId="13" xfId="0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9" xfId="0" applyFont="1" applyBorder="1" applyAlignment="1">
      <alignment vertical="center"/>
    </xf>
    <xf numFmtId="0" fontId="10" fillId="7" borderId="9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/>
    </xf>
    <xf numFmtId="1" fontId="10" fillId="6" borderId="13" xfId="0" applyNumberFormat="1" applyFont="1" applyFill="1" applyBorder="1" applyAlignment="1">
      <alignment horizontal="center" vertical="center"/>
    </xf>
    <xf numFmtId="1" fontId="10" fillId="6" borderId="13" xfId="0" applyNumberFormat="1" applyFont="1" applyFill="1" applyBorder="1" applyAlignment="1">
      <alignment horizontal="center"/>
    </xf>
    <xf numFmtId="0" fontId="20" fillId="12" borderId="0" xfId="0" applyFont="1" applyFill="1"/>
    <xf numFmtId="0" fontId="10" fillId="12" borderId="0" xfId="0" applyFont="1" applyFill="1" applyAlignment="1">
      <alignment vertical="center"/>
    </xf>
    <xf numFmtId="0" fontId="10" fillId="12" borderId="4" xfId="0" applyFont="1" applyFill="1" applyBorder="1" applyAlignment="1">
      <alignment vertical="top"/>
    </xf>
    <xf numFmtId="0" fontId="10" fillId="12" borderId="4" xfId="0" applyFont="1" applyFill="1" applyBorder="1" applyAlignment="1">
      <alignment horizontal="right"/>
    </xf>
    <xf numFmtId="164" fontId="10" fillId="12" borderId="4" xfId="0" applyNumberFormat="1" applyFont="1" applyFill="1" applyBorder="1" applyAlignment="1">
      <alignment vertical="center" wrapText="1"/>
    </xf>
    <xf numFmtId="164" fontId="10" fillId="12" borderId="4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vertical="top"/>
    </xf>
    <xf numFmtId="164" fontId="10" fillId="0" borderId="13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164" fontId="10" fillId="12" borderId="9" xfId="0" applyNumberFormat="1" applyFont="1" applyFill="1" applyBorder="1"/>
    <xf numFmtId="0" fontId="22" fillId="0" borderId="13" xfId="0" applyFont="1" applyBorder="1"/>
    <xf numFmtId="44" fontId="22" fillId="0" borderId="13" xfId="5" applyFont="1" applyBorder="1"/>
    <xf numFmtId="165" fontId="30" fillId="0" borderId="13" xfId="5" applyNumberFormat="1" applyFont="1" applyBorder="1" applyAlignment="1"/>
    <xf numFmtId="0" fontId="0" fillId="13" borderId="0" xfId="0" applyFont="1" applyFill="1" applyAlignment="1"/>
    <xf numFmtId="0" fontId="8" fillId="2" borderId="1" xfId="0" applyFont="1" applyFill="1" applyBorder="1" applyAlignment="1">
      <alignment horizontal="center"/>
    </xf>
    <xf numFmtId="0" fontId="9" fillId="0" borderId="2" xfId="0" applyFont="1" applyBorder="1"/>
    <xf numFmtId="0" fontId="9" fillId="0" borderId="4" xfId="0" applyFont="1" applyBorder="1"/>
    <xf numFmtId="0" fontId="9" fillId="0" borderId="3" xfId="0" applyFont="1" applyBorder="1"/>
    <xf numFmtId="0" fontId="7" fillId="0" borderId="4" xfId="1" applyFont="1" applyAlignment="1">
      <alignment horizontal="center"/>
    </xf>
    <xf numFmtId="0" fontId="24" fillId="12" borderId="4" xfId="1" applyFont="1" applyFill="1" applyBorder="1" applyAlignment="1">
      <alignment horizontal="center"/>
    </xf>
    <xf numFmtId="0" fontId="23" fillId="12" borderId="4" xfId="1" applyFont="1" applyFill="1" applyBorder="1" applyAlignment="1">
      <alignment horizontal="center"/>
    </xf>
    <xf numFmtId="0" fontId="0" fillId="12" borderId="0" xfId="0" applyFont="1" applyFill="1" applyAlignment="1">
      <alignment horizontal="center"/>
    </xf>
    <xf numFmtId="0" fontId="0" fillId="12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12" borderId="2" xfId="0" applyFont="1" applyFill="1" applyBorder="1"/>
    <xf numFmtId="0" fontId="9" fillId="12" borderId="3" xfId="0" applyFont="1" applyFill="1" applyBorder="1"/>
    <xf numFmtId="0" fontId="16" fillId="13" borderId="13" xfId="0" applyFont="1" applyFill="1" applyBorder="1" applyAlignment="1">
      <alignment horizontal="center" wrapText="1"/>
    </xf>
  </cellXfs>
  <cellStyles count="6">
    <cellStyle name="Moneda" xfId="5" builtinId="4"/>
    <cellStyle name="Moneda 2" xfId="3"/>
    <cellStyle name="Moneda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4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4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4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4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4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4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4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5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5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5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5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5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5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7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7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9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9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1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1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1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1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2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2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2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2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2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2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3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3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5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5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7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47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4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2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2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2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2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2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3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3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3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3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3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3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3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3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4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4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4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4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6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6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58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5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0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0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4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4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5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5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6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6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7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7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8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8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8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8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8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8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68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6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0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0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0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0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1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1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1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1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1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1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1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1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1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1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2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2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4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4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4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4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4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4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4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4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4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5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5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5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5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5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5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7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7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7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7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7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7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7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7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8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8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8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8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78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7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0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0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2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2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4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4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4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5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5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5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5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5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5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6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6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8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88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8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0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0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5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5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5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5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5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6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6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6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6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6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6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6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6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6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6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7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7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7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7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7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9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99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9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1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1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3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3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6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6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7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7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8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8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9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09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0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1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1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1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1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1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1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1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1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3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3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3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3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4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4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4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4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4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4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4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4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4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5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5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6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6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7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7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7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7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7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7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7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7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7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7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8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8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8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8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18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1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0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0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0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0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0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0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1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1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1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1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1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1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3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3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5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5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6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6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7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7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7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7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8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8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8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8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8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9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29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2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1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1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3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3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3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8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8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8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8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8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9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9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9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9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9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9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9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9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9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39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40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40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40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40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40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42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42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44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4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46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46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4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49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49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0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0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1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1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2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2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4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4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4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4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4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4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4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6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6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6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6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6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6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7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7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7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7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7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7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7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7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7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7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8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5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9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59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0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0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0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0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0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0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0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0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1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1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1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1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1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1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3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3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3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3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3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3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4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4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4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4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4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6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6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8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6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9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69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1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1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7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9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9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9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9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9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9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9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9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79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0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0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0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0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0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0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0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0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1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2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2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4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4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6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86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8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0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0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0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0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2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2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2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2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4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4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4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4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4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4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5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5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5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5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7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7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7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7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7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7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7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7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7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7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8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8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8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8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8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8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198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19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0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0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0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0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1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1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1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1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1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1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1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1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1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1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2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2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4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4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4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4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4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4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4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4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4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5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5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6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6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8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08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0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0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0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1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1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1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1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2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2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2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2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2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2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4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4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6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16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1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2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2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2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2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2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2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2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2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2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3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3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3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3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3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3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3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3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4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5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5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7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7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9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29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2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3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3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3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3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5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5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5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5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7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7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7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7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7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7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8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8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38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3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0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0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0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0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0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0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0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0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1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1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1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1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1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1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1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1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3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3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3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3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4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4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4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4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4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4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4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4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4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5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5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6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6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7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7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7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7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7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7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7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7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7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7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8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4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9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49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1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1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3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3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4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4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4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5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5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5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5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5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5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7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7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5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9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59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5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5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5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5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5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5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5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5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5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6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6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6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6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6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6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6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6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6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6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7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8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68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6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0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2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2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6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6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6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6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8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8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8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78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7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0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0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0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0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1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1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1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1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3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3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3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3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3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3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3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3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4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4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4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4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4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4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4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6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6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6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6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6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6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7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7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7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7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7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7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7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7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7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7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8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8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9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89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0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0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0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0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0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0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0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0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1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1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2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2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4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4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6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6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6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6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7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7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7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7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8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8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8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8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298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9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9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9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9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29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2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2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3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3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0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8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8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8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8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8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8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8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8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8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9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9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9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9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9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9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9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9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9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09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0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1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1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3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3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3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3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3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4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4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5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5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7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7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9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9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9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19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9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19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0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0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0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0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0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0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0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0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0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0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1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1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1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1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1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1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2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2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3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3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3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3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3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3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3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3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4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4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4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4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5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5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6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6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6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6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6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6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6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6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6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6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7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7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7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7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7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7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7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7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2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9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9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9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9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9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29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0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0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0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0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0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0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0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0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0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0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1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1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1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1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1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1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1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1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1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1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2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2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2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2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2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2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2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2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2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2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3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3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32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33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34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35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3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3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3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3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40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41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4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4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4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4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4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4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4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4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5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5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5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5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5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5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5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5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58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59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6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6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6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6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6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6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6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6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6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6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7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7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7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7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7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7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76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209550"/>
    <xdr:sp macro="" textlink="">
      <xdr:nvSpPr>
        <xdr:cNvPr id="3377" name="Shape 3"/>
        <xdr:cNvSpPr txBox="1"/>
      </xdr:nvSpPr>
      <xdr:spPr>
        <a:xfrm>
          <a:off x="5346000" y="3675225"/>
          <a:ext cx="0" cy="2095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7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7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8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8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8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8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84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85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86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87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88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89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90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91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92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-19050</xdr:colOff>
      <xdr:row>8</xdr:row>
      <xdr:rowOff>0</xdr:rowOff>
    </xdr:from>
    <xdr:ext cx="38100" cy="161925"/>
    <xdr:sp macro="" textlink="">
      <xdr:nvSpPr>
        <xdr:cNvPr id="3393" name="Shape 4"/>
        <xdr:cNvSpPr txBox="1"/>
      </xdr:nvSpPr>
      <xdr:spPr>
        <a:xfrm>
          <a:off x="5346000" y="3699038"/>
          <a:ext cx="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1"/>
  <sheetViews>
    <sheetView topLeftCell="A52" zoomScale="90" zoomScaleNormal="90" workbookViewId="0">
      <selection activeCell="J112" sqref="J112"/>
    </sheetView>
  </sheetViews>
  <sheetFormatPr baseColWidth="10" defaultColWidth="12.625" defaultRowHeight="15" customHeight="1"/>
  <cols>
    <col min="1" max="1" width="8.125" style="300" customWidth="1"/>
    <col min="2" max="2" width="15.25" customWidth="1"/>
    <col min="3" max="3" width="9.375" customWidth="1"/>
    <col min="4" max="4" width="49.875" customWidth="1"/>
    <col min="5" max="5" width="29.875" customWidth="1"/>
    <col min="6" max="6" width="16.625" customWidth="1"/>
    <col min="7" max="7" width="10" customWidth="1"/>
    <col min="8" max="8" width="19.375" customWidth="1"/>
    <col min="9" max="9" width="17.375" style="170" customWidth="1"/>
    <col min="10" max="10" width="17.375" customWidth="1"/>
    <col min="11" max="11" width="16.25" customWidth="1"/>
    <col min="12" max="12" width="9.375" customWidth="1"/>
    <col min="13" max="13" width="11.625" customWidth="1"/>
    <col min="14" max="28" width="9.375" customWidth="1"/>
  </cols>
  <sheetData>
    <row r="1" spans="1:13" ht="27.75">
      <c r="B1" s="357" t="s">
        <v>45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3" ht="27.75">
      <c r="A2" s="360" t="s">
        <v>2349</v>
      </c>
      <c r="B2" s="353" t="s">
        <v>1</v>
      </c>
      <c r="C2" s="354"/>
      <c r="D2" s="354"/>
      <c r="E2" s="354"/>
      <c r="F2" s="354"/>
      <c r="G2" s="354"/>
      <c r="H2" s="354"/>
      <c r="I2" s="355"/>
      <c r="J2" s="356"/>
      <c r="K2" s="2"/>
      <c r="L2" s="2"/>
      <c r="M2" s="156"/>
    </row>
    <row r="3" spans="1:13">
      <c r="A3" s="360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/>
      <c r="J3" s="4" t="s">
        <v>9</v>
      </c>
      <c r="K3" s="3" t="s">
        <v>10</v>
      </c>
      <c r="L3" s="3" t="s">
        <v>11</v>
      </c>
      <c r="M3" s="156"/>
    </row>
    <row r="4" spans="1:13">
      <c r="A4" s="134">
        <v>1</v>
      </c>
      <c r="B4" s="224" t="s">
        <v>12</v>
      </c>
      <c r="C4" s="225">
        <v>1</v>
      </c>
      <c r="D4" s="59" t="s">
        <v>13</v>
      </c>
      <c r="E4" s="5"/>
      <c r="F4" s="5" t="s">
        <v>14</v>
      </c>
      <c r="G4" s="6">
        <v>2021</v>
      </c>
      <c r="H4" s="5" t="s">
        <v>15</v>
      </c>
      <c r="I4" s="5"/>
      <c r="J4" s="7">
        <v>1603</v>
      </c>
      <c r="K4" s="8">
        <f t="shared" ref="K4:K16" si="0">J4*C4</f>
        <v>1603</v>
      </c>
      <c r="L4" s="5" t="s">
        <v>16</v>
      </c>
      <c r="M4" s="156"/>
    </row>
    <row r="5" spans="1:13">
      <c r="A5" s="134">
        <v>2</v>
      </c>
      <c r="B5" s="224" t="s">
        <v>12</v>
      </c>
      <c r="C5" s="225">
        <v>1</v>
      </c>
      <c r="D5" s="59" t="s">
        <v>17</v>
      </c>
      <c r="E5" s="5"/>
      <c r="F5" s="5" t="s">
        <v>14</v>
      </c>
      <c r="G5" s="6">
        <v>2021</v>
      </c>
      <c r="H5" s="5" t="s">
        <v>15</v>
      </c>
      <c r="I5" s="5"/>
      <c r="J5" s="7">
        <v>1603</v>
      </c>
      <c r="K5" s="8">
        <f t="shared" si="0"/>
        <v>1603</v>
      </c>
      <c r="L5" s="5" t="s">
        <v>16</v>
      </c>
      <c r="M5" s="156"/>
    </row>
    <row r="6" spans="1:13">
      <c r="A6" s="134">
        <v>3</v>
      </c>
      <c r="B6" s="224" t="s">
        <v>12</v>
      </c>
      <c r="C6" s="225">
        <v>1</v>
      </c>
      <c r="D6" s="59" t="s">
        <v>18</v>
      </c>
      <c r="E6" s="5"/>
      <c r="F6" s="5" t="s">
        <v>14</v>
      </c>
      <c r="G6" s="6">
        <v>2021</v>
      </c>
      <c r="H6" s="5" t="s">
        <v>15</v>
      </c>
      <c r="I6" s="5"/>
      <c r="J6" s="7">
        <v>3633</v>
      </c>
      <c r="K6" s="8">
        <f t="shared" si="0"/>
        <v>3633</v>
      </c>
      <c r="L6" s="5" t="s">
        <v>16</v>
      </c>
      <c r="M6" s="156"/>
    </row>
    <row r="7" spans="1:13">
      <c r="A7" s="134">
        <v>4</v>
      </c>
      <c r="B7" s="224" t="s">
        <v>12</v>
      </c>
      <c r="C7" s="225">
        <v>1</v>
      </c>
      <c r="D7" s="59" t="s">
        <v>19</v>
      </c>
      <c r="E7" s="5"/>
      <c r="F7" s="9" t="s">
        <v>14</v>
      </c>
      <c r="G7" s="6">
        <v>2020</v>
      </c>
      <c r="H7" s="5" t="s">
        <v>15</v>
      </c>
      <c r="I7" s="5"/>
      <c r="J7" s="7">
        <v>2233</v>
      </c>
      <c r="K7" s="8">
        <f t="shared" si="0"/>
        <v>2233</v>
      </c>
      <c r="L7" s="5" t="s">
        <v>16</v>
      </c>
      <c r="M7" s="156"/>
    </row>
    <row r="8" spans="1:13">
      <c r="A8" s="134">
        <v>5</v>
      </c>
      <c r="B8" s="224" t="s">
        <v>12</v>
      </c>
      <c r="C8" s="225">
        <v>1</v>
      </c>
      <c r="D8" s="59" t="s">
        <v>20</v>
      </c>
      <c r="E8" s="5"/>
      <c r="F8" s="5" t="s">
        <v>14</v>
      </c>
      <c r="G8" s="6">
        <v>2020</v>
      </c>
      <c r="H8" s="5" t="s">
        <v>15</v>
      </c>
      <c r="I8" s="5"/>
      <c r="J8" s="7">
        <v>2443</v>
      </c>
      <c r="K8" s="8">
        <f t="shared" si="0"/>
        <v>2443</v>
      </c>
      <c r="L8" s="5" t="s">
        <v>16</v>
      </c>
      <c r="M8" s="156"/>
    </row>
    <row r="9" spans="1:13">
      <c r="A9" s="134">
        <v>6</v>
      </c>
      <c r="B9" s="224" t="s">
        <v>12</v>
      </c>
      <c r="C9" s="225">
        <v>1</v>
      </c>
      <c r="D9" s="59" t="s">
        <v>21</v>
      </c>
      <c r="E9" s="5"/>
      <c r="F9" s="5" t="s">
        <v>14</v>
      </c>
      <c r="G9" s="6">
        <v>2020</v>
      </c>
      <c r="H9" s="5" t="s">
        <v>15</v>
      </c>
      <c r="I9" s="5"/>
      <c r="J9" s="7">
        <v>1953</v>
      </c>
      <c r="K9" s="8">
        <f t="shared" si="0"/>
        <v>1953</v>
      </c>
      <c r="L9" s="5" t="s">
        <v>16</v>
      </c>
      <c r="M9" s="156"/>
    </row>
    <row r="10" spans="1:13">
      <c r="A10" s="134">
        <v>7</v>
      </c>
      <c r="B10" s="224" t="s">
        <v>12</v>
      </c>
      <c r="C10" s="225">
        <v>1</v>
      </c>
      <c r="D10" s="59" t="s">
        <v>22</v>
      </c>
      <c r="E10" s="5"/>
      <c r="F10" s="5" t="s">
        <v>14</v>
      </c>
      <c r="G10" s="6">
        <v>2020</v>
      </c>
      <c r="H10" s="5" t="s">
        <v>15</v>
      </c>
      <c r="I10" s="5"/>
      <c r="J10" s="7">
        <v>2233</v>
      </c>
      <c r="K10" s="8">
        <f t="shared" si="0"/>
        <v>2233</v>
      </c>
      <c r="L10" s="5" t="s">
        <v>16</v>
      </c>
      <c r="M10" s="156"/>
    </row>
    <row r="11" spans="1:13">
      <c r="A11" s="134">
        <v>8</v>
      </c>
      <c r="B11" s="224" t="s">
        <v>23</v>
      </c>
      <c r="C11" s="225">
        <v>5</v>
      </c>
      <c r="D11" s="59" t="s">
        <v>24</v>
      </c>
      <c r="E11" s="5" t="s">
        <v>25</v>
      </c>
      <c r="F11" s="5" t="s">
        <v>26</v>
      </c>
      <c r="G11" s="6">
        <v>2014</v>
      </c>
      <c r="H11" s="5" t="s">
        <v>15</v>
      </c>
      <c r="I11" s="5"/>
      <c r="J11" s="7">
        <v>306</v>
      </c>
      <c r="K11" s="8">
        <f t="shared" si="0"/>
        <v>1530</v>
      </c>
      <c r="L11" s="9">
        <v>3638</v>
      </c>
      <c r="M11" s="156"/>
    </row>
    <row r="12" spans="1:13">
      <c r="A12" s="134">
        <v>9</v>
      </c>
      <c r="B12" s="224" t="s">
        <v>23</v>
      </c>
      <c r="C12" s="225">
        <v>5</v>
      </c>
      <c r="D12" s="59" t="s">
        <v>27</v>
      </c>
      <c r="E12" s="5" t="s">
        <v>28</v>
      </c>
      <c r="F12" s="5" t="s">
        <v>29</v>
      </c>
      <c r="G12" s="6" t="s">
        <v>30</v>
      </c>
      <c r="H12" s="5" t="s">
        <v>15</v>
      </c>
      <c r="I12" s="5"/>
      <c r="J12" s="7">
        <v>465</v>
      </c>
      <c r="K12" s="8">
        <f t="shared" si="0"/>
        <v>2325</v>
      </c>
      <c r="L12" s="9">
        <v>3638</v>
      </c>
      <c r="M12" s="156"/>
    </row>
    <row r="13" spans="1:13">
      <c r="A13" s="134">
        <v>10</v>
      </c>
      <c r="B13" s="224" t="s">
        <v>23</v>
      </c>
      <c r="C13" s="225">
        <v>5</v>
      </c>
      <c r="D13" s="59" t="s">
        <v>31</v>
      </c>
      <c r="E13" s="5" t="s">
        <v>32</v>
      </c>
      <c r="F13" s="5" t="s">
        <v>29</v>
      </c>
      <c r="G13" s="6">
        <v>2008</v>
      </c>
      <c r="H13" s="5" t="s">
        <v>15</v>
      </c>
      <c r="I13" s="5"/>
      <c r="J13" s="7">
        <v>465</v>
      </c>
      <c r="K13" s="8">
        <f t="shared" si="0"/>
        <v>2325</v>
      </c>
      <c r="L13" s="9">
        <v>3638</v>
      </c>
      <c r="M13" s="156"/>
    </row>
    <row r="14" spans="1:13">
      <c r="A14" s="134">
        <v>11</v>
      </c>
      <c r="B14" s="224" t="s">
        <v>23</v>
      </c>
      <c r="C14" s="225">
        <v>5</v>
      </c>
      <c r="D14" s="59" t="s">
        <v>33</v>
      </c>
      <c r="E14" s="5" t="s">
        <v>34</v>
      </c>
      <c r="F14" s="5" t="s">
        <v>35</v>
      </c>
      <c r="G14" s="10">
        <v>2020</v>
      </c>
      <c r="H14" s="5" t="s">
        <v>15</v>
      </c>
      <c r="I14" s="5"/>
      <c r="J14" s="7">
        <v>540</v>
      </c>
      <c r="K14" s="8">
        <f t="shared" si="0"/>
        <v>2700</v>
      </c>
      <c r="L14" s="9">
        <v>3638</v>
      </c>
      <c r="M14" s="156"/>
    </row>
    <row r="15" spans="1:13">
      <c r="A15" s="134">
        <v>12</v>
      </c>
      <c r="B15" s="224" t="s">
        <v>23</v>
      </c>
      <c r="C15" s="225">
        <v>5</v>
      </c>
      <c r="D15" s="59" t="s">
        <v>36</v>
      </c>
      <c r="E15" s="5" t="s">
        <v>37</v>
      </c>
      <c r="F15" s="5" t="s">
        <v>35</v>
      </c>
      <c r="G15" s="10">
        <v>2016</v>
      </c>
      <c r="H15" s="5" t="s">
        <v>15</v>
      </c>
      <c r="I15" s="5"/>
      <c r="J15" s="7">
        <v>558</v>
      </c>
      <c r="K15" s="8">
        <f t="shared" si="0"/>
        <v>2790</v>
      </c>
      <c r="L15" s="9">
        <v>3638</v>
      </c>
      <c r="M15" s="156"/>
    </row>
    <row r="16" spans="1:13">
      <c r="A16" s="134">
        <v>13</v>
      </c>
      <c r="B16" s="224" t="s">
        <v>23</v>
      </c>
      <c r="C16" s="225">
        <v>5</v>
      </c>
      <c r="D16" s="59" t="s">
        <v>38</v>
      </c>
      <c r="E16" s="5" t="s">
        <v>34</v>
      </c>
      <c r="F16" s="5" t="s">
        <v>39</v>
      </c>
      <c r="G16" s="10">
        <v>2012</v>
      </c>
      <c r="H16" s="5" t="s">
        <v>15</v>
      </c>
      <c r="I16" s="5"/>
      <c r="J16" s="7">
        <v>252</v>
      </c>
      <c r="K16" s="8">
        <f t="shared" si="0"/>
        <v>1260</v>
      </c>
      <c r="L16" s="9">
        <v>3638</v>
      </c>
      <c r="M16" s="156"/>
    </row>
    <row r="17" spans="1:14">
      <c r="A17" s="134"/>
      <c r="B17" s="258"/>
      <c r="C17" s="259"/>
      <c r="D17" s="306"/>
      <c r="E17" s="286"/>
      <c r="F17" s="286"/>
      <c r="G17" s="287"/>
      <c r="H17" s="286"/>
      <c r="I17" s="286"/>
      <c r="J17" s="288"/>
      <c r="K17" s="289"/>
      <c r="L17" s="286"/>
      <c r="M17" s="156"/>
    </row>
    <row r="18" spans="1:14">
      <c r="A18" s="309"/>
      <c r="B18" s="307"/>
      <c r="C18" s="308"/>
      <c r="D18" s="157"/>
      <c r="E18" s="157"/>
      <c r="F18" s="157"/>
      <c r="G18" s="159"/>
      <c r="H18" s="157"/>
      <c r="I18" s="157"/>
      <c r="J18" s="160"/>
      <c r="K18" s="161"/>
      <c r="L18" s="157"/>
      <c r="M18" s="156"/>
    </row>
    <row r="19" spans="1:14" ht="15.75" customHeight="1">
      <c r="B19" s="11"/>
      <c r="C19" s="11"/>
      <c r="K19" s="12"/>
    </row>
    <row r="20" spans="1:14" ht="15.75" customHeight="1"/>
    <row r="21" spans="1:14" ht="15.75" customHeight="1">
      <c r="B21" s="13"/>
      <c r="C21" s="13"/>
      <c r="D21" s="13"/>
      <c r="E21" s="13"/>
      <c r="F21" s="13"/>
      <c r="G21" s="13"/>
      <c r="H21" s="13"/>
      <c r="I21" s="13"/>
      <c r="J21" s="13"/>
      <c r="K21" s="14"/>
      <c r="L21" s="14"/>
    </row>
    <row r="22" spans="1:14" ht="15.75" customHeight="1">
      <c r="K22" s="15"/>
      <c r="L22" s="14"/>
    </row>
    <row r="23" spans="1:14" ht="15.75" customHeight="1">
      <c r="B23" s="16" t="s">
        <v>40</v>
      </c>
      <c r="C23" s="16" t="s">
        <v>41</v>
      </c>
      <c r="J23" s="17" t="s">
        <v>10</v>
      </c>
      <c r="K23" s="18">
        <f>SUM(K4:K22)</f>
        <v>28631</v>
      </c>
      <c r="L23" s="14"/>
    </row>
    <row r="24" spans="1:14" ht="20.45" customHeight="1">
      <c r="B24" s="19">
        <v>13</v>
      </c>
      <c r="C24" s="19">
        <f>SUM(C4:C23)</f>
        <v>37</v>
      </c>
      <c r="D24" s="20" t="s">
        <v>42</v>
      </c>
      <c r="E24" s="13"/>
      <c r="F24" s="13"/>
      <c r="G24" s="13"/>
      <c r="H24" s="13"/>
      <c r="I24" s="13"/>
      <c r="J24" s="13"/>
      <c r="K24" s="21"/>
      <c r="L24" s="14"/>
    </row>
    <row r="25" spans="1:14" ht="15.75" customHeight="1"/>
    <row r="26" spans="1:14" ht="15.75" customHeight="1">
      <c r="F26" s="16" t="s">
        <v>40</v>
      </c>
      <c r="G26" s="16" t="s">
        <v>41</v>
      </c>
      <c r="K26" s="22" t="s">
        <v>43</v>
      </c>
      <c r="L26" s="11"/>
    </row>
    <row r="27" spans="1:14" ht="24.6" customHeight="1">
      <c r="F27" s="19">
        <f t="shared" ref="F27:G27" si="1">+B24</f>
        <v>13</v>
      </c>
      <c r="G27" s="19">
        <f t="shared" si="1"/>
        <v>37</v>
      </c>
      <c r="H27" s="17" t="s">
        <v>44</v>
      </c>
      <c r="I27" s="263"/>
      <c r="J27" s="23">
        <f>K23</f>
        <v>28631</v>
      </c>
      <c r="K27" s="24">
        <v>50000</v>
      </c>
      <c r="L27" s="25"/>
    </row>
    <row r="28" spans="1:14" ht="15.75" customHeight="1"/>
    <row r="29" spans="1:14" ht="15.75" customHeight="1"/>
    <row r="30" spans="1:14" ht="15.75" customHeight="1"/>
    <row r="31" spans="1:14" ht="39" customHeight="1">
      <c r="B31" s="357" t="s">
        <v>1190</v>
      </c>
      <c r="C31" s="357"/>
      <c r="D31" s="357"/>
      <c r="E31" s="357"/>
      <c r="F31" s="357"/>
      <c r="G31" s="357"/>
      <c r="H31" s="357"/>
      <c r="I31" s="357"/>
      <c r="J31" s="357"/>
      <c r="K31" s="357"/>
      <c r="L31" s="357"/>
    </row>
    <row r="32" spans="1:14" ht="25.15" customHeight="1">
      <c r="A32" s="361" t="s">
        <v>2349</v>
      </c>
      <c r="B32" s="358" t="s">
        <v>1191</v>
      </c>
      <c r="C32" s="359"/>
      <c r="D32" s="359"/>
      <c r="E32" s="359"/>
      <c r="F32" s="359"/>
      <c r="G32" s="359"/>
      <c r="H32" s="359"/>
      <c r="I32" s="359"/>
      <c r="J32" s="359"/>
      <c r="K32" s="128"/>
      <c r="L32" s="128"/>
      <c r="M32" s="247"/>
      <c r="N32" s="247"/>
    </row>
    <row r="33" spans="1:14" ht="15.75" customHeight="1">
      <c r="A33" s="361"/>
      <c r="B33" s="127" t="s">
        <v>2</v>
      </c>
      <c r="C33" s="127" t="s">
        <v>3</v>
      </c>
      <c r="D33" s="119" t="s">
        <v>4</v>
      </c>
      <c r="E33" s="127" t="s">
        <v>5</v>
      </c>
      <c r="F33" s="127" t="s">
        <v>6</v>
      </c>
      <c r="G33" s="127" t="s">
        <v>7</v>
      </c>
      <c r="H33" s="127" t="s">
        <v>8</v>
      </c>
      <c r="I33" s="245" t="s">
        <v>9</v>
      </c>
      <c r="J33" s="127" t="s">
        <v>10</v>
      </c>
      <c r="K33" s="114" t="s">
        <v>11</v>
      </c>
      <c r="L33" s="114"/>
      <c r="M33" s="247"/>
      <c r="N33" s="247"/>
    </row>
    <row r="34" spans="1:14" ht="15.75" customHeight="1">
      <c r="A34" s="134">
        <v>1</v>
      </c>
      <c r="B34" s="148" t="s">
        <v>1252</v>
      </c>
      <c r="C34" s="141">
        <v>3</v>
      </c>
      <c r="D34" s="142" t="s">
        <v>1195</v>
      </c>
      <c r="E34" s="141" t="s">
        <v>1196</v>
      </c>
      <c r="F34" s="141" t="s">
        <v>1197</v>
      </c>
      <c r="G34" s="141">
        <v>2021</v>
      </c>
      <c r="H34" s="140" t="s">
        <v>15</v>
      </c>
      <c r="I34" s="264">
        <f>J34/C34</f>
        <v>288</v>
      </c>
      <c r="J34" s="204">
        <v>864</v>
      </c>
      <c r="K34" s="150" t="s">
        <v>1251</v>
      </c>
      <c r="L34" s="114"/>
      <c r="M34" s="299"/>
      <c r="N34" s="247"/>
    </row>
    <row r="35" spans="1:14" s="108" customFormat="1" ht="15.75" customHeight="1">
      <c r="A35" s="134">
        <v>2</v>
      </c>
      <c r="B35" s="148" t="s">
        <v>1252</v>
      </c>
      <c r="C35" s="141">
        <v>3</v>
      </c>
      <c r="D35" s="142" t="s">
        <v>1198</v>
      </c>
      <c r="E35" s="141" t="s">
        <v>1199</v>
      </c>
      <c r="F35" s="141" t="s">
        <v>1197</v>
      </c>
      <c r="G35" s="141">
        <v>2021</v>
      </c>
      <c r="H35" s="140" t="s">
        <v>15</v>
      </c>
      <c r="I35" s="264">
        <f t="shared" ref="I35:I92" si="2">J35/C35</f>
        <v>414</v>
      </c>
      <c r="J35" s="204">
        <v>1242</v>
      </c>
      <c r="K35" s="150" t="s">
        <v>1251</v>
      </c>
      <c r="L35" s="114"/>
      <c r="M35" s="299"/>
      <c r="N35" s="247"/>
    </row>
    <row r="36" spans="1:14" s="108" customFormat="1" ht="15.75" customHeight="1">
      <c r="A36" s="134">
        <v>3</v>
      </c>
      <c r="B36" s="148" t="s">
        <v>1252</v>
      </c>
      <c r="C36" s="141">
        <v>3</v>
      </c>
      <c r="D36" s="142" t="s">
        <v>1200</v>
      </c>
      <c r="E36" s="141" t="s">
        <v>1201</v>
      </c>
      <c r="F36" s="141" t="s">
        <v>1197</v>
      </c>
      <c r="G36" s="141">
        <v>2021</v>
      </c>
      <c r="H36" s="140" t="s">
        <v>15</v>
      </c>
      <c r="I36" s="264">
        <f t="shared" si="2"/>
        <v>257</v>
      </c>
      <c r="J36" s="204">
        <v>771</v>
      </c>
      <c r="K36" s="150" t="s">
        <v>1251</v>
      </c>
      <c r="L36" s="114"/>
      <c r="M36" s="299"/>
      <c r="N36" s="247"/>
    </row>
    <row r="37" spans="1:14" s="109" customFormat="1" ht="15.75" customHeight="1">
      <c r="A37" s="134">
        <v>4</v>
      </c>
      <c r="B37" s="148" t="s">
        <v>1252</v>
      </c>
      <c r="C37" s="141">
        <v>3</v>
      </c>
      <c r="D37" s="142" t="s">
        <v>1202</v>
      </c>
      <c r="E37" s="141" t="s">
        <v>1203</v>
      </c>
      <c r="F37" s="141" t="s">
        <v>1197</v>
      </c>
      <c r="G37" s="141">
        <v>2019</v>
      </c>
      <c r="H37" s="140" t="s">
        <v>15</v>
      </c>
      <c r="I37" s="264">
        <f t="shared" si="2"/>
        <v>207</v>
      </c>
      <c r="J37" s="204">
        <v>621</v>
      </c>
      <c r="K37" s="150" t="s">
        <v>1251</v>
      </c>
      <c r="L37" s="114"/>
      <c r="M37" s="299"/>
      <c r="N37" s="247"/>
    </row>
    <row r="38" spans="1:14" s="109" customFormat="1" ht="15.75" customHeight="1">
      <c r="A38" s="134">
        <v>5</v>
      </c>
      <c r="B38" s="148" t="s">
        <v>1252</v>
      </c>
      <c r="C38" s="141">
        <v>3</v>
      </c>
      <c r="D38" s="142" t="s">
        <v>1204</v>
      </c>
      <c r="E38" s="141" t="s">
        <v>1205</v>
      </c>
      <c r="F38" s="141" t="s">
        <v>1197</v>
      </c>
      <c r="G38" s="141">
        <v>2019</v>
      </c>
      <c r="H38" s="140" t="s">
        <v>15</v>
      </c>
      <c r="I38" s="264">
        <f t="shared" si="2"/>
        <v>180</v>
      </c>
      <c r="J38" s="204">
        <v>540</v>
      </c>
      <c r="K38" s="150" t="s">
        <v>1251</v>
      </c>
      <c r="L38" s="114"/>
      <c r="M38" s="299"/>
      <c r="N38" s="247"/>
    </row>
    <row r="39" spans="1:14" s="109" customFormat="1" ht="15.75" customHeight="1">
      <c r="A39" s="134">
        <v>6</v>
      </c>
      <c r="B39" s="148" t="s">
        <v>1252</v>
      </c>
      <c r="C39" s="141">
        <v>3</v>
      </c>
      <c r="D39" s="142" t="s">
        <v>1206</v>
      </c>
      <c r="E39" s="141" t="s">
        <v>1207</v>
      </c>
      <c r="F39" s="141" t="s">
        <v>1197</v>
      </c>
      <c r="G39" s="141">
        <v>2019</v>
      </c>
      <c r="H39" s="140" t="s">
        <v>15</v>
      </c>
      <c r="I39" s="264">
        <f t="shared" si="2"/>
        <v>990</v>
      </c>
      <c r="J39" s="204">
        <v>2970</v>
      </c>
      <c r="K39" s="150" t="s">
        <v>1251</v>
      </c>
      <c r="L39" s="114"/>
      <c r="M39" s="299"/>
      <c r="N39" s="247"/>
    </row>
    <row r="40" spans="1:14" s="109" customFormat="1" ht="15.75" customHeight="1">
      <c r="A40" s="134">
        <v>7</v>
      </c>
      <c r="B40" s="148" t="s">
        <v>1252</v>
      </c>
      <c r="C40" s="141">
        <v>3</v>
      </c>
      <c r="D40" s="142" t="s">
        <v>1208</v>
      </c>
      <c r="E40" s="141" t="s">
        <v>1209</v>
      </c>
      <c r="F40" s="141" t="s">
        <v>1197</v>
      </c>
      <c r="G40" s="141">
        <v>2019</v>
      </c>
      <c r="H40" s="140" t="s">
        <v>15</v>
      </c>
      <c r="I40" s="264">
        <f t="shared" si="2"/>
        <v>189</v>
      </c>
      <c r="J40" s="204">
        <v>567</v>
      </c>
      <c r="K40" s="150" t="s">
        <v>1251</v>
      </c>
      <c r="L40" s="114"/>
      <c r="M40" s="299"/>
      <c r="N40" s="247"/>
    </row>
    <row r="41" spans="1:14" s="109" customFormat="1" ht="15.75" customHeight="1">
      <c r="A41" s="134">
        <v>8</v>
      </c>
      <c r="B41" s="148" t="s">
        <v>1252</v>
      </c>
      <c r="C41" s="141">
        <v>3</v>
      </c>
      <c r="D41" s="142" t="s">
        <v>1210</v>
      </c>
      <c r="E41" s="141" t="s">
        <v>1211</v>
      </c>
      <c r="F41" s="141" t="s">
        <v>1197</v>
      </c>
      <c r="G41" s="141">
        <v>2019</v>
      </c>
      <c r="H41" s="140" t="s">
        <v>15</v>
      </c>
      <c r="I41" s="264">
        <f t="shared" si="2"/>
        <v>540</v>
      </c>
      <c r="J41" s="204">
        <v>1620</v>
      </c>
      <c r="K41" s="150" t="s">
        <v>1251</v>
      </c>
      <c r="L41" s="114"/>
      <c r="M41" s="299"/>
      <c r="N41" s="247"/>
    </row>
    <row r="42" spans="1:14" s="109" customFormat="1" ht="15.75" customHeight="1">
      <c r="A42" s="134">
        <v>9</v>
      </c>
      <c r="B42" s="148" t="s">
        <v>1252</v>
      </c>
      <c r="C42" s="141">
        <v>3</v>
      </c>
      <c r="D42" s="142" t="s">
        <v>1212</v>
      </c>
      <c r="E42" s="141" t="s">
        <v>1213</v>
      </c>
      <c r="F42" s="141" t="s">
        <v>1197</v>
      </c>
      <c r="G42" s="141">
        <v>2019</v>
      </c>
      <c r="H42" s="140" t="s">
        <v>15</v>
      </c>
      <c r="I42" s="264">
        <f t="shared" si="2"/>
        <v>270</v>
      </c>
      <c r="J42" s="204">
        <v>810</v>
      </c>
      <c r="K42" s="150" t="s">
        <v>1251</v>
      </c>
      <c r="L42" s="114"/>
      <c r="M42" s="299"/>
      <c r="N42" s="247"/>
    </row>
    <row r="43" spans="1:14" s="109" customFormat="1" ht="15.75" customHeight="1">
      <c r="A43" s="134">
        <v>10</v>
      </c>
      <c r="B43" s="148" t="s">
        <v>1252</v>
      </c>
      <c r="C43" s="141">
        <v>3</v>
      </c>
      <c r="D43" s="142" t="s">
        <v>1214</v>
      </c>
      <c r="E43" s="141" t="s">
        <v>1215</v>
      </c>
      <c r="F43" s="141" t="s">
        <v>1197</v>
      </c>
      <c r="G43" s="141">
        <v>2019</v>
      </c>
      <c r="H43" s="140" t="s">
        <v>15</v>
      </c>
      <c r="I43" s="264">
        <f t="shared" si="2"/>
        <v>288</v>
      </c>
      <c r="J43" s="204">
        <v>864</v>
      </c>
      <c r="K43" s="150" t="s">
        <v>1251</v>
      </c>
      <c r="L43" s="114"/>
      <c r="M43" s="299"/>
      <c r="N43" s="247"/>
    </row>
    <row r="44" spans="1:14" s="109" customFormat="1" ht="15.75" customHeight="1">
      <c r="A44" s="134">
        <v>11</v>
      </c>
      <c r="B44" s="148" t="s">
        <v>1252</v>
      </c>
      <c r="C44" s="141">
        <v>3</v>
      </c>
      <c r="D44" s="142" t="s">
        <v>1216</v>
      </c>
      <c r="E44" s="141" t="s">
        <v>1217</v>
      </c>
      <c r="F44" s="141" t="s">
        <v>1197</v>
      </c>
      <c r="G44" s="141">
        <v>2019</v>
      </c>
      <c r="H44" s="140" t="s">
        <v>15</v>
      </c>
      <c r="I44" s="264">
        <f t="shared" si="2"/>
        <v>225</v>
      </c>
      <c r="J44" s="204">
        <v>675</v>
      </c>
      <c r="K44" s="150" t="s">
        <v>1251</v>
      </c>
      <c r="L44" s="114"/>
      <c r="M44" s="299"/>
      <c r="N44" s="247"/>
    </row>
    <row r="45" spans="1:14" s="109" customFormat="1" ht="15.75" customHeight="1">
      <c r="A45" s="134">
        <v>12</v>
      </c>
      <c r="B45" s="148" t="s">
        <v>1252</v>
      </c>
      <c r="C45" s="141">
        <v>3</v>
      </c>
      <c r="D45" s="142" t="s">
        <v>1218</v>
      </c>
      <c r="E45" s="141" t="s">
        <v>1219</v>
      </c>
      <c r="F45" s="141" t="s">
        <v>1197</v>
      </c>
      <c r="G45" s="141">
        <v>2019</v>
      </c>
      <c r="H45" s="140" t="s">
        <v>15</v>
      </c>
      <c r="I45" s="264">
        <f t="shared" si="2"/>
        <v>720</v>
      </c>
      <c r="J45" s="204">
        <v>2160</v>
      </c>
      <c r="K45" s="150" t="s">
        <v>1251</v>
      </c>
      <c r="L45" s="114"/>
      <c r="M45" s="299"/>
      <c r="N45" s="247"/>
    </row>
    <row r="46" spans="1:14" s="109" customFormat="1" ht="15.75" customHeight="1">
      <c r="A46" s="134">
        <v>13</v>
      </c>
      <c r="B46" s="148" t="s">
        <v>1252</v>
      </c>
      <c r="C46" s="141">
        <v>3</v>
      </c>
      <c r="D46" s="142" t="s">
        <v>1220</v>
      </c>
      <c r="E46" s="141" t="s">
        <v>1221</v>
      </c>
      <c r="F46" s="141" t="s">
        <v>1197</v>
      </c>
      <c r="G46" s="141">
        <v>2019</v>
      </c>
      <c r="H46" s="140" t="s">
        <v>15</v>
      </c>
      <c r="I46" s="264">
        <f t="shared" si="2"/>
        <v>405</v>
      </c>
      <c r="J46" s="204">
        <v>1215</v>
      </c>
      <c r="K46" s="150" t="s">
        <v>1251</v>
      </c>
      <c r="L46" s="114"/>
      <c r="M46" s="299"/>
      <c r="N46" s="247"/>
    </row>
    <row r="47" spans="1:14" s="109" customFormat="1" ht="15.75" customHeight="1">
      <c r="A47" s="134">
        <v>14</v>
      </c>
      <c r="B47" s="148" t="s">
        <v>1252</v>
      </c>
      <c r="C47" s="141">
        <v>3</v>
      </c>
      <c r="D47" s="142" t="s">
        <v>1222</v>
      </c>
      <c r="E47" s="141" t="s">
        <v>1223</v>
      </c>
      <c r="F47" s="141" t="s">
        <v>1197</v>
      </c>
      <c r="G47" s="141">
        <v>2019</v>
      </c>
      <c r="H47" s="140" t="s">
        <v>15</v>
      </c>
      <c r="I47" s="264">
        <f t="shared" si="2"/>
        <v>270</v>
      </c>
      <c r="J47" s="204">
        <v>810</v>
      </c>
      <c r="K47" s="150" t="s">
        <v>1251</v>
      </c>
      <c r="L47" s="114"/>
      <c r="M47" s="299"/>
      <c r="N47" s="247"/>
    </row>
    <row r="48" spans="1:14" s="109" customFormat="1" ht="15.75" customHeight="1">
      <c r="A48" s="134">
        <v>15</v>
      </c>
      <c r="B48" s="148" t="s">
        <v>1252</v>
      </c>
      <c r="C48" s="141">
        <v>3</v>
      </c>
      <c r="D48" s="142" t="s">
        <v>1224</v>
      </c>
      <c r="E48" s="141" t="s">
        <v>1225</v>
      </c>
      <c r="F48" s="141" t="s">
        <v>1197</v>
      </c>
      <c r="G48" s="141">
        <v>2021</v>
      </c>
      <c r="H48" s="140" t="s">
        <v>15</v>
      </c>
      <c r="I48" s="264">
        <f t="shared" si="2"/>
        <v>315</v>
      </c>
      <c r="J48" s="204">
        <v>945</v>
      </c>
      <c r="K48" s="150" t="s">
        <v>1251</v>
      </c>
      <c r="L48" s="114"/>
      <c r="M48" s="299"/>
      <c r="N48" s="247"/>
    </row>
    <row r="49" spans="1:14" s="109" customFormat="1" ht="15.75" customHeight="1">
      <c r="A49" s="134">
        <v>16</v>
      </c>
      <c r="B49" s="148" t="s">
        <v>1252</v>
      </c>
      <c r="C49" s="141">
        <v>3</v>
      </c>
      <c r="D49" s="142" t="s">
        <v>1226</v>
      </c>
      <c r="E49" s="141" t="s">
        <v>1227</v>
      </c>
      <c r="F49" s="141" t="s">
        <v>1197</v>
      </c>
      <c r="G49" s="141">
        <v>2021</v>
      </c>
      <c r="H49" s="140" t="s">
        <v>15</v>
      </c>
      <c r="I49" s="264">
        <f t="shared" si="2"/>
        <v>270</v>
      </c>
      <c r="J49" s="204">
        <v>810</v>
      </c>
      <c r="K49" s="150" t="s">
        <v>1251</v>
      </c>
      <c r="L49" s="114"/>
      <c r="M49" s="299"/>
      <c r="N49" s="247"/>
    </row>
    <row r="50" spans="1:14" s="109" customFormat="1" ht="15.75" customHeight="1">
      <c r="A50" s="134">
        <v>17</v>
      </c>
      <c r="B50" s="148" t="s">
        <v>1252</v>
      </c>
      <c r="C50" s="141">
        <v>3</v>
      </c>
      <c r="D50" s="142" t="s">
        <v>1228</v>
      </c>
      <c r="E50" s="141" t="s">
        <v>1229</v>
      </c>
      <c r="F50" s="141" t="s">
        <v>1197</v>
      </c>
      <c r="G50" s="141">
        <v>2021</v>
      </c>
      <c r="H50" s="140" t="s">
        <v>15</v>
      </c>
      <c r="I50" s="264">
        <f t="shared" si="2"/>
        <v>225</v>
      </c>
      <c r="J50" s="204">
        <v>675</v>
      </c>
      <c r="K50" s="150" t="s">
        <v>1251</v>
      </c>
      <c r="L50" s="114"/>
      <c r="M50" s="299"/>
      <c r="N50" s="247"/>
    </row>
    <row r="51" spans="1:14" s="109" customFormat="1" ht="15.75" customHeight="1">
      <c r="A51" s="134">
        <v>18</v>
      </c>
      <c r="B51" s="148" t="s">
        <v>1252</v>
      </c>
      <c r="C51" s="141">
        <v>3</v>
      </c>
      <c r="D51" s="142" t="s">
        <v>1230</v>
      </c>
      <c r="E51" s="141" t="s">
        <v>1231</v>
      </c>
      <c r="F51" s="141" t="s">
        <v>1197</v>
      </c>
      <c r="G51" s="141">
        <v>2021</v>
      </c>
      <c r="H51" s="140" t="s">
        <v>15</v>
      </c>
      <c r="I51" s="264">
        <f t="shared" si="2"/>
        <v>378</v>
      </c>
      <c r="J51" s="204">
        <v>1134</v>
      </c>
      <c r="K51" s="150" t="s">
        <v>1251</v>
      </c>
      <c r="L51" s="114"/>
      <c r="M51" s="299"/>
      <c r="N51" s="247"/>
    </row>
    <row r="52" spans="1:14" s="109" customFormat="1" ht="15.75" customHeight="1">
      <c r="A52" s="134">
        <v>19</v>
      </c>
      <c r="B52" s="148" t="s">
        <v>1252</v>
      </c>
      <c r="C52" s="141">
        <v>3</v>
      </c>
      <c r="D52" s="142" t="s">
        <v>1232</v>
      </c>
      <c r="E52" s="141" t="s">
        <v>1233</v>
      </c>
      <c r="F52" s="141" t="s">
        <v>1197</v>
      </c>
      <c r="G52" s="141">
        <v>2021</v>
      </c>
      <c r="H52" s="140" t="s">
        <v>15</v>
      </c>
      <c r="I52" s="264">
        <f t="shared" si="2"/>
        <v>225</v>
      </c>
      <c r="J52" s="204">
        <v>675</v>
      </c>
      <c r="K52" s="150" t="s">
        <v>1251</v>
      </c>
      <c r="L52" s="114"/>
      <c r="M52" s="299"/>
      <c r="N52" s="247"/>
    </row>
    <row r="53" spans="1:14" s="109" customFormat="1" ht="15.75" customHeight="1">
      <c r="A53" s="134">
        <v>20</v>
      </c>
      <c r="B53" s="148" t="s">
        <v>1252</v>
      </c>
      <c r="C53" s="141">
        <v>3</v>
      </c>
      <c r="D53" s="142" t="s">
        <v>1234</v>
      </c>
      <c r="E53" s="141" t="s">
        <v>1235</v>
      </c>
      <c r="F53" s="141" t="s">
        <v>1197</v>
      </c>
      <c r="G53" s="141">
        <v>2021</v>
      </c>
      <c r="H53" s="140" t="s">
        <v>15</v>
      </c>
      <c r="I53" s="264">
        <f t="shared" si="2"/>
        <v>225</v>
      </c>
      <c r="J53" s="204">
        <v>675</v>
      </c>
      <c r="K53" s="150" t="s">
        <v>1251</v>
      </c>
      <c r="L53" s="114"/>
      <c r="M53" s="299"/>
      <c r="N53" s="247"/>
    </row>
    <row r="54" spans="1:14" s="109" customFormat="1" ht="15.75" customHeight="1">
      <c r="A54" s="134">
        <v>21</v>
      </c>
      <c r="B54" s="148" t="s">
        <v>1252</v>
      </c>
      <c r="C54" s="141">
        <v>3</v>
      </c>
      <c r="D54" s="142" t="s">
        <v>1236</v>
      </c>
      <c r="E54" s="141" t="s">
        <v>1237</v>
      </c>
      <c r="F54" s="141" t="s">
        <v>1197</v>
      </c>
      <c r="G54" s="141">
        <v>2021</v>
      </c>
      <c r="H54" s="140" t="s">
        <v>15</v>
      </c>
      <c r="I54" s="264">
        <f t="shared" si="2"/>
        <v>369</v>
      </c>
      <c r="J54" s="204">
        <v>1107</v>
      </c>
      <c r="K54" s="150" t="s">
        <v>1251</v>
      </c>
      <c r="L54" s="114"/>
      <c r="M54" s="299"/>
      <c r="N54" s="247"/>
    </row>
    <row r="55" spans="1:14" s="109" customFormat="1" ht="15.75" customHeight="1">
      <c r="A55" s="134">
        <v>22</v>
      </c>
      <c r="B55" s="148" t="s">
        <v>1252</v>
      </c>
      <c r="C55" s="141">
        <v>3</v>
      </c>
      <c r="D55" s="142" t="s">
        <v>1238</v>
      </c>
      <c r="E55" s="141" t="s">
        <v>1239</v>
      </c>
      <c r="F55" s="141" t="s">
        <v>1197</v>
      </c>
      <c r="G55" s="141">
        <v>2021</v>
      </c>
      <c r="H55" s="140" t="s">
        <v>15</v>
      </c>
      <c r="I55" s="264">
        <f t="shared" si="2"/>
        <v>270</v>
      </c>
      <c r="J55" s="204">
        <v>810</v>
      </c>
      <c r="K55" s="150" t="s">
        <v>1251</v>
      </c>
      <c r="L55" s="114"/>
      <c r="M55" s="299"/>
      <c r="N55" s="247"/>
    </row>
    <row r="56" spans="1:14" s="109" customFormat="1" ht="15.75" customHeight="1">
      <c r="A56" s="134">
        <v>23</v>
      </c>
      <c r="B56" s="148" t="s">
        <v>1252</v>
      </c>
      <c r="C56" s="141">
        <v>3</v>
      </c>
      <c r="D56" s="142" t="s">
        <v>1240</v>
      </c>
      <c r="E56" s="141" t="s">
        <v>1241</v>
      </c>
      <c r="F56" s="141" t="s">
        <v>1197</v>
      </c>
      <c r="G56" s="141">
        <v>2021</v>
      </c>
      <c r="H56" s="140" t="s">
        <v>15</v>
      </c>
      <c r="I56" s="264">
        <f t="shared" si="2"/>
        <v>135</v>
      </c>
      <c r="J56" s="204">
        <v>405</v>
      </c>
      <c r="K56" s="150" t="s">
        <v>1251</v>
      </c>
      <c r="L56" s="114"/>
      <c r="M56" s="299"/>
      <c r="N56" s="247"/>
    </row>
    <row r="57" spans="1:14" s="109" customFormat="1" ht="15.75" customHeight="1">
      <c r="A57" s="134">
        <v>24</v>
      </c>
      <c r="B57" s="148" t="s">
        <v>1252</v>
      </c>
      <c r="C57" s="141">
        <v>3</v>
      </c>
      <c r="D57" s="142" t="s">
        <v>1242</v>
      </c>
      <c r="E57" s="141" t="s">
        <v>1243</v>
      </c>
      <c r="F57" s="141" t="s">
        <v>1197</v>
      </c>
      <c r="G57" s="141">
        <v>2021</v>
      </c>
      <c r="H57" s="140" t="s">
        <v>15</v>
      </c>
      <c r="I57" s="264">
        <f t="shared" si="2"/>
        <v>288</v>
      </c>
      <c r="J57" s="204">
        <v>864</v>
      </c>
      <c r="K57" s="150" t="s">
        <v>1251</v>
      </c>
      <c r="L57" s="114"/>
      <c r="M57" s="299"/>
      <c r="N57" s="247"/>
    </row>
    <row r="58" spans="1:14" s="109" customFormat="1" ht="15.75" customHeight="1">
      <c r="A58" s="134">
        <v>25</v>
      </c>
      <c r="B58" s="148" t="s">
        <v>1252</v>
      </c>
      <c r="C58" s="141">
        <v>3</v>
      </c>
      <c r="D58" s="142" t="s">
        <v>1244</v>
      </c>
      <c r="E58" s="141" t="s">
        <v>1245</v>
      </c>
      <c r="F58" s="141" t="s">
        <v>1197</v>
      </c>
      <c r="G58" s="141">
        <v>2021</v>
      </c>
      <c r="H58" s="140" t="s">
        <v>15</v>
      </c>
      <c r="I58" s="264">
        <f t="shared" si="2"/>
        <v>225</v>
      </c>
      <c r="J58" s="204">
        <v>675</v>
      </c>
      <c r="K58" s="150" t="s">
        <v>1251</v>
      </c>
      <c r="L58" s="114"/>
      <c r="M58" s="299"/>
      <c r="N58" s="247"/>
    </row>
    <row r="59" spans="1:14" s="109" customFormat="1" ht="15.75" customHeight="1">
      <c r="A59" s="134">
        <v>26</v>
      </c>
      <c r="B59" s="148" t="s">
        <v>1252</v>
      </c>
      <c r="C59" s="141">
        <v>3</v>
      </c>
      <c r="D59" s="142" t="s">
        <v>1246</v>
      </c>
      <c r="E59" s="141" t="s">
        <v>1247</v>
      </c>
      <c r="F59" s="141" t="s">
        <v>1197</v>
      </c>
      <c r="G59" s="141">
        <v>2021</v>
      </c>
      <c r="H59" s="140" t="s">
        <v>70</v>
      </c>
      <c r="I59" s="264">
        <f t="shared" si="2"/>
        <v>234</v>
      </c>
      <c r="J59" s="204">
        <v>702</v>
      </c>
      <c r="K59" s="150" t="s">
        <v>1251</v>
      </c>
      <c r="L59" s="114"/>
      <c r="M59" s="299"/>
      <c r="N59" s="247"/>
    </row>
    <row r="60" spans="1:14" s="109" customFormat="1" ht="15.75" customHeight="1">
      <c r="A60" s="134">
        <v>27</v>
      </c>
      <c r="B60" s="148" t="s">
        <v>1252</v>
      </c>
      <c r="C60" s="141">
        <v>3</v>
      </c>
      <c r="D60" s="142" t="s">
        <v>1248</v>
      </c>
      <c r="E60" s="141" t="s">
        <v>1249</v>
      </c>
      <c r="F60" s="141" t="s">
        <v>1197</v>
      </c>
      <c r="G60" s="141">
        <v>2021</v>
      </c>
      <c r="H60" s="140" t="s">
        <v>70</v>
      </c>
      <c r="I60" s="264">
        <f t="shared" si="2"/>
        <v>315</v>
      </c>
      <c r="J60" s="204">
        <v>945</v>
      </c>
      <c r="K60" s="150" t="s">
        <v>1251</v>
      </c>
      <c r="L60" s="114"/>
      <c r="M60" s="299"/>
      <c r="N60" s="247"/>
    </row>
    <row r="61" spans="1:14" s="109" customFormat="1" ht="15.75" customHeight="1">
      <c r="A61" s="134">
        <v>28</v>
      </c>
      <c r="B61" s="148" t="s">
        <v>1252</v>
      </c>
      <c r="C61" s="141">
        <v>3</v>
      </c>
      <c r="D61" s="142" t="s">
        <v>0</v>
      </c>
      <c r="E61" s="141" t="s">
        <v>1250</v>
      </c>
      <c r="F61" s="141" t="s">
        <v>1197</v>
      </c>
      <c r="G61" s="141">
        <v>2021</v>
      </c>
      <c r="H61" s="140" t="s">
        <v>15</v>
      </c>
      <c r="I61" s="264">
        <f t="shared" si="2"/>
        <v>234</v>
      </c>
      <c r="J61" s="204">
        <v>702</v>
      </c>
      <c r="K61" s="150" t="s">
        <v>1251</v>
      </c>
      <c r="L61" s="114"/>
      <c r="M61" s="299"/>
      <c r="N61" s="247"/>
    </row>
    <row r="62" spans="1:14" s="109" customFormat="1" ht="15.75" customHeight="1">
      <c r="A62" s="134">
        <v>29</v>
      </c>
      <c r="B62" s="205" t="s">
        <v>326</v>
      </c>
      <c r="C62" s="141">
        <v>5</v>
      </c>
      <c r="D62" s="142" t="s">
        <v>1382</v>
      </c>
      <c r="E62" s="141" t="s">
        <v>1383</v>
      </c>
      <c r="F62" s="141" t="s">
        <v>948</v>
      </c>
      <c r="G62" s="141">
        <v>2021</v>
      </c>
      <c r="H62" s="140" t="s">
        <v>15</v>
      </c>
      <c r="I62" s="264">
        <f t="shared" si="2"/>
        <v>198</v>
      </c>
      <c r="J62" s="143">
        <v>990</v>
      </c>
      <c r="K62" s="146" t="s">
        <v>1421</v>
      </c>
      <c r="L62" s="114"/>
      <c r="M62" s="298"/>
      <c r="N62" s="247"/>
    </row>
    <row r="63" spans="1:14" s="109" customFormat="1" ht="15.75" customHeight="1">
      <c r="A63" s="134">
        <v>30</v>
      </c>
      <c r="B63" s="145" t="s">
        <v>326</v>
      </c>
      <c r="C63" s="141">
        <v>5</v>
      </c>
      <c r="D63" s="142" t="s">
        <v>1384</v>
      </c>
      <c r="E63" s="141" t="s">
        <v>1385</v>
      </c>
      <c r="F63" s="141" t="s">
        <v>948</v>
      </c>
      <c r="G63" s="141">
        <v>2021</v>
      </c>
      <c r="H63" s="140" t="s">
        <v>15</v>
      </c>
      <c r="I63" s="264">
        <f t="shared" si="2"/>
        <v>177</v>
      </c>
      <c r="J63" s="143">
        <v>885</v>
      </c>
      <c r="K63" s="146" t="s">
        <v>1421</v>
      </c>
      <c r="L63" s="114"/>
      <c r="M63" s="247"/>
      <c r="N63" s="247"/>
    </row>
    <row r="64" spans="1:14" s="109" customFormat="1" ht="15.75" customHeight="1">
      <c r="A64" s="134">
        <v>31</v>
      </c>
      <c r="B64" s="145" t="s">
        <v>326</v>
      </c>
      <c r="C64" s="141">
        <v>5</v>
      </c>
      <c r="D64" s="142" t="s">
        <v>1386</v>
      </c>
      <c r="E64" s="141" t="s">
        <v>1387</v>
      </c>
      <c r="F64" s="141" t="s">
        <v>948</v>
      </c>
      <c r="G64" s="141">
        <v>2021</v>
      </c>
      <c r="H64" s="140" t="s">
        <v>15</v>
      </c>
      <c r="I64" s="264">
        <f t="shared" si="2"/>
        <v>183</v>
      </c>
      <c r="J64" s="143">
        <v>915</v>
      </c>
      <c r="K64" s="146" t="s">
        <v>1421</v>
      </c>
      <c r="L64" s="114"/>
    </row>
    <row r="65" spans="1:12" s="109" customFormat="1" ht="15.75" customHeight="1">
      <c r="A65" s="134">
        <v>32</v>
      </c>
      <c r="B65" s="145" t="s">
        <v>326</v>
      </c>
      <c r="C65" s="141">
        <v>5</v>
      </c>
      <c r="D65" s="142" t="s">
        <v>1388</v>
      </c>
      <c r="E65" s="141" t="s">
        <v>1389</v>
      </c>
      <c r="F65" s="141" t="s">
        <v>948</v>
      </c>
      <c r="G65" s="141">
        <v>2021</v>
      </c>
      <c r="H65" s="140" t="s">
        <v>15</v>
      </c>
      <c r="I65" s="264">
        <f t="shared" si="2"/>
        <v>178.2</v>
      </c>
      <c r="J65" s="143">
        <v>891</v>
      </c>
      <c r="K65" s="146" t="s">
        <v>1421</v>
      </c>
      <c r="L65" s="114"/>
    </row>
    <row r="66" spans="1:12" s="109" customFormat="1" ht="15.75" customHeight="1">
      <c r="A66" s="134">
        <v>33</v>
      </c>
      <c r="B66" s="145" t="s">
        <v>326</v>
      </c>
      <c r="C66" s="141">
        <v>5</v>
      </c>
      <c r="D66" s="142" t="s">
        <v>1390</v>
      </c>
      <c r="E66" s="141" t="s">
        <v>1391</v>
      </c>
      <c r="F66" s="141" t="s">
        <v>948</v>
      </c>
      <c r="G66" s="141">
        <v>2021</v>
      </c>
      <c r="H66" s="140" t="s">
        <v>15</v>
      </c>
      <c r="I66" s="264">
        <f t="shared" si="2"/>
        <v>198</v>
      </c>
      <c r="J66" s="143">
        <v>990</v>
      </c>
      <c r="K66" s="146" t="s">
        <v>1421</v>
      </c>
      <c r="L66" s="114"/>
    </row>
    <row r="67" spans="1:12" s="109" customFormat="1" ht="15.75" customHeight="1">
      <c r="A67" s="134">
        <v>34</v>
      </c>
      <c r="B67" s="145" t="s">
        <v>326</v>
      </c>
      <c r="C67" s="141">
        <v>5</v>
      </c>
      <c r="D67" s="142" t="s">
        <v>1392</v>
      </c>
      <c r="E67" s="141" t="s">
        <v>1393</v>
      </c>
      <c r="F67" s="141" t="s">
        <v>948</v>
      </c>
      <c r="G67" s="141">
        <v>2021</v>
      </c>
      <c r="H67" s="140" t="s">
        <v>15</v>
      </c>
      <c r="I67" s="264">
        <f t="shared" si="2"/>
        <v>126</v>
      </c>
      <c r="J67" s="143">
        <v>630</v>
      </c>
      <c r="K67" s="146" t="s">
        <v>1421</v>
      </c>
      <c r="L67" s="114"/>
    </row>
    <row r="68" spans="1:12" s="109" customFormat="1" ht="15.75" customHeight="1">
      <c r="A68" s="134">
        <v>35</v>
      </c>
      <c r="B68" s="145" t="s">
        <v>326</v>
      </c>
      <c r="C68" s="141">
        <v>5</v>
      </c>
      <c r="D68" s="142" t="s">
        <v>1394</v>
      </c>
      <c r="E68" s="141" t="s">
        <v>1395</v>
      </c>
      <c r="F68" s="141" t="s">
        <v>948</v>
      </c>
      <c r="G68" s="141">
        <v>2021</v>
      </c>
      <c r="H68" s="140" t="s">
        <v>15</v>
      </c>
      <c r="I68" s="264">
        <f t="shared" si="2"/>
        <v>168</v>
      </c>
      <c r="J68" s="143">
        <v>840</v>
      </c>
      <c r="K68" s="146" t="s">
        <v>1421</v>
      </c>
      <c r="L68" s="114"/>
    </row>
    <row r="69" spans="1:12" s="108" customFormat="1" ht="15.75" customHeight="1">
      <c r="A69" s="134">
        <v>36</v>
      </c>
      <c r="B69" s="145" t="s">
        <v>326</v>
      </c>
      <c r="C69" s="141">
        <v>5</v>
      </c>
      <c r="D69" s="142" t="s">
        <v>1396</v>
      </c>
      <c r="E69" s="141" t="s">
        <v>1397</v>
      </c>
      <c r="F69" s="141" t="s">
        <v>948</v>
      </c>
      <c r="G69" s="141">
        <v>2021</v>
      </c>
      <c r="H69" s="140" t="s">
        <v>15</v>
      </c>
      <c r="I69" s="264">
        <f t="shared" si="2"/>
        <v>189</v>
      </c>
      <c r="J69" s="143">
        <v>945</v>
      </c>
      <c r="K69" s="146" t="s">
        <v>1421</v>
      </c>
      <c r="L69" s="114"/>
    </row>
    <row r="70" spans="1:12" s="108" customFormat="1" ht="15.75" customHeight="1">
      <c r="A70" s="134">
        <v>37</v>
      </c>
      <c r="B70" s="145" t="s">
        <v>326</v>
      </c>
      <c r="C70" s="141">
        <v>4</v>
      </c>
      <c r="D70" s="142" t="s">
        <v>1398</v>
      </c>
      <c r="E70" s="141" t="s">
        <v>1399</v>
      </c>
      <c r="F70" s="141" t="s">
        <v>948</v>
      </c>
      <c r="G70" s="141">
        <v>2021</v>
      </c>
      <c r="H70" s="140" t="s">
        <v>15</v>
      </c>
      <c r="I70" s="264">
        <f t="shared" si="2"/>
        <v>87</v>
      </c>
      <c r="J70" s="143">
        <v>348</v>
      </c>
      <c r="K70" s="146" t="s">
        <v>1421</v>
      </c>
      <c r="L70" s="114"/>
    </row>
    <row r="71" spans="1:12" s="108" customFormat="1" ht="15.75" customHeight="1">
      <c r="A71" s="134">
        <v>38</v>
      </c>
      <c r="B71" s="145" t="s">
        <v>326</v>
      </c>
      <c r="C71" s="141">
        <v>5</v>
      </c>
      <c r="D71" s="142" t="s">
        <v>1400</v>
      </c>
      <c r="E71" s="141" t="s">
        <v>1401</v>
      </c>
      <c r="F71" s="141" t="s">
        <v>948</v>
      </c>
      <c r="G71" s="141">
        <v>2017</v>
      </c>
      <c r="H71" s="140" t="s">
        <v>15</v>
      </c>
      <c r="I71" s="264">
        <f t="shared" si="2"/>
        <v>66</v>
      </c>
      <c r="J71" s="143">
        <v>330</v>
      </c>
      <c r="K71" s="146" t="s">
        <v>1421</v>
      </c>
      <c r="L71" s="114"/>
    </row>
    <row r="72" spans="1:12" s="108" customFormat="1" ht="15.75" customHeight="1">
      <c r="A72" s="134">
        <v>39</v>
      </c>
      <c r="B72" s="145" t="s">
        <v>326</v>
      </c>
      <c r="C72" s="141">
        <v>3</v>
      </c>
      <c r="D72" s="206" t="s">
        <v>1420</v>
      </c>
      <c r="E72" s="141" t="s">
        <v>1402</v>
      </c>
      <c r="F72" s="141" t="s">
        <v>948</v>
      </c>
      <c r="G72" s="141">
        <v>2021</v>
      </c>
      <c r="H72" s="140" t="s">
        <v>15</v>
      </c>
      <c r="I72" s="264">
        <f t="shared" si="2"/>
        <v>84</v>
      </c>
      <c r="J72" s="143">
        <v>252</v>
      </c>
      <c r="K72" s="146" t="s">
        <v>1421</v>
      </c>
      <c r="L72" s="114"/>
    </row>
    <row r="73" spans="1:12" s="108" customFormat="1" ht="15.75" customHeight="1">
      <c r="A73" s="134">
        <v>40</v>
      </c>
      <c r="B73" s="145" t="s">
        <v>326</v>
      </c>
      <c r="C73" s="141">
        <v>5</v>
      </c>
      <c r="D73" s="142" t="s">
        <v>1403</v>
      </c>
      <c r="E73" s="141" t="s">
        <v>1404</v>
      </c>
      <c r="F73" s="141" t="s">
        <v>948</v>
      </c>
      <c r="G73" s="141">
        <v>2021</v>
      </c>
      <c r="H73" s="140" t="s">
        <v>15</v>
      </c>
      <c r="I73" s="264">
        <f t="shared" si="2"/>
        <v>119.4</v>
      </c>
      <c r="J73" s="143">
        <v>597</v>
      </c>
      <c r="K73" s="146" t="s">
        <v>1421</v>
      </c>
      <c r="L73" s="114"/>
    </row>
    <row r="74" spans="1:12" s="108" customFormat="1" ht="15.75" customHeight="1">
      <c r="A74" s="134">
        <v>41</v>
      </c>
      <c r="B74" s="145" t="s">
        <v>326</v>
      </c>
      <c r="C74" s="141">
        <v>3</v>
      </c>
      <c r="D74" s="142" t="s">
        <v>1405</v>
      </c>
      <c r="E74" s="141" t="s">
        <v>1406</v>
      </c>
      <c r="F74" s="141" t="s">
        <v>948</v>
      </c>
      <c r="G74" s="141">
        <v>2021</v>
      </c>
      <c r="H74" s="140" t="s">
        <v>15</v>
      </c>
      <c r="I74" s="264">
        <f t="shared" si="2"/>
        <v>89.399999999999991</v>
      </c>
      <c r="J74" s="143">
        <v>268.2</v>
      </c>
      <c r="K74" s="146" t="s">
        <v>1421</v>
      </c>
      <c r="L74" s="114"/>
    </row>
    <row r="75" spans="1:12" s="108" customFormat="1" ht="15.75" customHeight="1">
      <c r="A75" s="134">
        <v>42</v>
      </c>
      <c r="B75" s="145" t="s">
        <v>326</v>
      </c>
      <c r="C75" s="141">
        <v>1</v>
      </c>
      <c r="D75" s="142" t="s">
        <v>1407</v>
      </c>
      <c r="E75" s="141" t="s">
        <v>1408</v>
      </c>
      <c r="F75" s="141" t="s">
        <v>948</v>
      </c>
      <c r="G75" s="141">
        <v>2021</v>
      </c>
      <c r="H75" s="140" t="s">
        <v>70</v>
      </c>
      <c r="I75" s="264">
        <f t="shared" si="2"/>
        <v>119.4</v>
      </c>
      <c r="J75" s="143">
        <v>119.4</v>
      </c>
      <c r="K75" s="146" t="s">
        <v>1421</v>
      </c>
      <c r="L75" s="114"/>
    </row>
    <row r="76" spans="1:12" s="108" customFormat="1" ht="15.75" customHeight="1">
      <c r="A76" s="134">
        <v>43</v>
      </c>
      <c r="B76" s="145" t="s">
        <v>326</v>
      </c>
      <c r="C76" s="141">
        <v>3</v>
      </c>
      <c r="D76" s="142" t="s">
        <v>1409</v>
      </c>
      <c r="E76" s="141" t="s">
        <v>1410</v>
      </c>
      <c r="F76" s="141" t="s">
        <v>948</v>
      </c>
      <c r="G76" s="141">
        <v>2016</v>
      </c>
      <c r="H76" s="140" t="s">
        <v>70</v>
      </c>
      <c r="I76" s="264">
        <f t="shared" si="2"/>
        <v>78</v>
      </c>
      <c r="J76" s="143">
        <v>234</v>
      </c>
      <c r="K76" s="146" t="s">
        <v>1421</v>
      </c>
      <c r="L76" s="114"/>
    </row>
    <row r="77" spans="1:12" s="108" customFormat="1" ht="15.75" customHeight="1">
      <c r="A77" s="134">
        <v>44</v>
      </c>
      <c r="B77" s="145" t="s">
        <v>326</v>
      </c>
      <c r="C77" s="141">
        <v>3</v>
      </c>
      <c r="D77" s="142" t="s">
        <v>1411</v>
      </c>
      <c r="E77" s="141" t="s">
        <v>1410</v>
      </c>
      <c r="F77" s="141" t="s">
        <v>948</v>
      </c>
      <c r="G77" s="141">
        <v>2021</v>
      </c>
      <c r="H77" s="140" t="s">
        <v>70</v>
      </c>
      <c r="I77" s="264">
        <f t="shared" si="2"/>
        <v>59.4</v>
      </c>
      <c r="J77" s="143">
        <v>178.2</v>
      </c>
      <c r="K77" s="146" t="s">
        <v>1421</v>
      </c>
      <c r="L77" s="114"/>
    </row>
    <row r="78" spans="1:12" s="108" customFormat="1" ht="15.75" customHeight="1">
      <c r="A78" s="134">
        <v>45</v>
      </c>
      <c r="B78" s="145" t="s">
        <v>326</v>
      </c>
      <c r="C78" s="141">
        <v>3</v>
      </c>
      <c r="D78" s="142" t="s">
        <v>1412</v>
      </c>
      <c r="E78" s="141" t="s">
        <v>1413</v>
      </c>
      <c r="F78" s="141" t="s">
        <v>948</v>
      </c>
      <c r="G78" s="141">
        <v>2021</v>
      </c>
      <c r="H78" s="140" t="s">
        <v>70</v>
      </c>
      <c r="I78" s="264">
        <f t="shared" si="2"/>
        <v>180</v>
      </c>
      <c r="J78" s="143">
        <v>540</v>
      </c>
      <c r="K78" s="146" t="s">
        <v>1421</v>
      </c>
      <c r="L78" s="114"/>
    </row>
    <row r="79" spans="1:12" ht="15.75" customHeight="1">
      <c r="A79" s="134">
        <v>46</v>
      </c>
      <c r="B79" s="207" t="s">
        <v>326</v>
      </c>
      <c r="C79" s="152">
        <v>2</v>
      </c>
      <c r="D79" s="144" t="s">
        <v>1414</v>
      </c>
      <c r="E79" s="144" t="s">
        <v>1415</v>
      </c>
      <c r="F79" s="152" t="s">
        <v>948</v>
      </c>
      <c r="G79" s="144">
        <v>2007</v>
      </c>
      <c r="H79" s="144" t="s">
        <v>70</v>
      </c>
      <c r="I79" s="264">
        <f t="shared" si="2"/>
        <v>106.2</v>
      </c>
      <c r="J79" s="208">
        <v>212.4</v>
      </c>
      <c r="K79" s="146" t="s">
        <v>1421</v>
      </c>
      <c r="L79" s="114"/>
    </row>
    <row r="80" spans="1:12" s="137" customFormat="1" ht="15.75" customHeight="1">
      <c r="A80" s="134">
        <v>47</v>
      </c>
      <c r="B80" s="207" t="s">
        <v>326</v>
      </c>
      <c r="C80" s="152">
        <v>2</v>
      </c>
      <c r="D80" s="144" t="s">
        <v>1416</v>
      </c>
      <c r="E80" s="144" t="s">
        <v>1417</v>
      </c>
      <c r="F80" s="152" t="s">
        <v>948</v>
      </c>
      <c r="G80" s="144">
        <v>2016</v>
      </c>
      <c r="H80" s="144" t="s">
        <v>15</v>
      </c>
      <c r="I80" s="264">
        <f t="shared" si="2"/>
        <v>252</v>
      </c>
      <c r="J80" s="208">
        <v>504</v>
      </c>
      <c r="K80" s="146" t="s">
        <v>1421</v>
      </c>
      <c r="L80" s="114"/>
    </row>
    <row r="81" spans="1:13" s="137" customFormat="1" ht="15.75" customHeight="1">
      <c r="A81" s="134">
        <v>48</v>
      </c>
      <c r="B81" s="207" t="s">
        <v>326</v>
      </c>
      <c r="C81" s="152">
        <v>3</v>
      </c>
      <c r="D81" s="144" t="s">
        <v>1418</v>
      </c>
      <c r="E81" s="144" t="s">
        <v>1419</v>
      </c>
      <c r="F81" s="152" t="s">
        <v>948</v>
      </c>
      <c r="G81" s="144">
        <v>2017</v>
      </c>
      <c r="H81" s="144" t="s">
        <v>15</v>
      </c>
      <c r="I81" s="264">
        <f t="shared" si="2"/>
        <v>195</v>
      </c>
      <c r="J81" s="208">
        <v>585</v>
      </c>
      <c r="K81" s="146" t="s">
        <v>1421</v>
      </c>
      <c r="L81" s="114"/>
      <c r="M81" s="254"/>
    </row>
    <row r="82" spans="1:13" s="137" customFormat="1" ht="15.75" customHeight="1">
      <c r="A82" s="134">
        <v>49</v>
      </c>
      <c r="B82" s="207" t="s">
        <v>1443</v>
      </c>
      <c r="C82" s="152">
        <v>3</v>
      </c>
      <c r="D82" s="144" t="s">
        <v>1422</v>
      </c>
      <c r="E82" s="144" t="s">
        <v>1423</v>
      </c>
      <c r="F82" s="152" t="s">
        <v>1424</v>
      </c>
      <c r="G82" s="144">
        <v>2021</v>
      </c>
      <c r="H82" s="144" t="s">
        <v>15</v>
      </c>
      <c r="I82" s="264">
        <f t="shared" si="2"/>
        <v>525</v>
      </c>
      <c r="J82" s="208">
        <v>1575</v>
      </c>
      <c r="K82" s="146" t="s">
        <v>1444</v>
      </c>
      <c r="L82" s="114"/>
    </row>
    <row r="83" spans="1:13" s="137" customFormat="1" ht="15.75" customHeight="1">
      <c r="A83" s="134">
        <v>50</v>
      </c>
      <c r="B83" s="207" t="s">
        <v>1443</v>
      </c>
      <c r="C83" s="152">
        <v>3</v>
      </c>
      <c r="D83" s="144" t="s">
        <v>1425</v>
      </c>
      <c r="E83" s="144" t="s">
        <v>1426</v>
      </c>
      <c r="F83" s="152" t="s">
        <v>1424</v>
      </c>
      <c r="G83" s="144">
        <v>2021</v>
      </c>
      <c r="H83" s="144" t="s">
        <v>15</v>
      </c>
      <c r="I83" s="264">
        <f t="shared" si="2"/>
        <v>727.5</v>
      </c>
      <c r="J83" s="208">
        <v>2182.5</v>
      </c>
      <c r="K83" s="146" t="s">
        <v>1444</v>
      </c>
      <c r="L83" s="114"/>
    </row>
    <row r="84" spans="1:13" s="137" customFormat="1" ht="15.75" customHeight="1">
      <c r="A84" s="134">
        <v>51</v>
      </c>
      <c r="B84" s="207" t="s">
        <v>1443</v>
      </c>
      <c r="C84" s="152">
        <v>3</v>
      </c>
      <c r="D84" s="144" t="s">
        <v>1427</v>
      </c>
      <c r="E84" s="144" t="s">
        <v>1428</v>
      </c>
      <c r="F84" s="152" t="s">
        <v>1424</v>
      </c>
      <c r="G84" s="144">
        <v>2021</v>
      </c>
      <c r="H84" s="144" t="s">
        <v>15</v>
      </c>
      <c r="I84" s="264">
        <f t="shared" si="2"/>
        <v>900</v>
      </c>
      <c r="J84" s="208">
        <v>2700</v>
      </c>
      <c r="K84" s="146" t="s">
        <v>1444</v>
      </c>
      <c r="L84" s="114"/>
    </row>
    <row r="85" spans="1:13" ht="15.75" customHeight="1">
      <c r="A85" s="134">
        <v>52</v>
      </c>
      <c r="B85" s="207" t="s">
        <v>1443</v>
      </c>
      <c r="C85" s="152">
        <v>3</v>
      </c>
      <c r="D85" s="144" t="s">
        <v>1429</v>
      </c>
      <c r="E85" s="144" t="s">
        <v>1430</v>
      </c>
      <c r="F85" s="152" t="s">
        <v>1424</v>
      </c>
      <c r="G85" s="144">
        <v>2021</v>
      </c>
      <c r="H85" s="144" t="s">
        <v>15</v>
      </c>
      <c r="I85" s="264">
        <f t="shared" si="2"/>
        <v>712.5</v>
      </c>
      <c r="J85" s="208">
        <v>2137.5</v>
      </c>
      <c r="K85" s="146" t="s">
        <v>1444</v>
      </c>
      <c r="L85" s="114"/>
    </row>
    <row r="86" spans="1:13" ht="15.75" customHeight="1">
      <c r="A86" s="134">
        <v>53</v>
      </c>
      <c r="B86" s="207" t="s">
        <v>1443</v>
      </c>
      <c r="C86" s="152">
        <v>3</v>
      </c>
      <c r="D86" s="144" t="s">
        <v>1431</v>
      </c>
      <c r="E86" s="144" t="s">
        <v>1432</v>
      </c>
      <c r="F86" s="152" t="s">
        <v>1424</v>
      </c>
      <c r="G86" s="144">
        <v>2021</v>
      </c>
      <c r="H86" s="144" t="s">
        <v>15</v>
      </c>
      <c r="I86" s="264">
        <f t="shared" si="2"/>
        <v>975</v>
      </c>
      <c r="J86" s="208">
        <v>2925</v>
      </c>
      <c r="K86" s="146" t="s">
        <v>1444</v>
      </c>
      <c r="L86" s="114"/>
    </row>
    <row r="87" spans="1:13" ht="15.75" customHeight="1">
      <c r="A87" s="134">
        <v>54</v>
      </c>
      <c r="B87" s="207" t="s">
        <v>1443</v>
      </c>
      <c r="C87" s="152">
        <v>3</v>
      </c>
      <c r="D87" s="144" t="s">
        <v>1433</v>
      </c>
      <c r="E87" s="144" t="s">
        <v>1434</v>
      </c>
      <c r="F87" s="152" t="s">
        <v>1424</v>
      </c>
      <c r="G87" s="144">
        <v>2021</v>
      </c>
      <c r="H87" s="144" t="s">
        <v>15</v>
      </c>
      <c r="I87" s="264">
        <f t="shared" si="2"/>
        <v>937.5</v>
      </c>
      <c r="J87" s="208">
        <v>2812.5</v>
      </c>
      <c r="K87" s="146" t="s">
        <v>1444</v>
      </c>
      <c r="L87" s="156"/>
      <c r="M87" s="295"/>
    </row>
    <row r="88" spans="1:13" ht="15.75" customHeight="1">
      <c r="A88" s="134">
        <v>55</v>
      </c>
      <c r="B88" s="207" t="s">
        <v>1443</v>
      </c>
      <c r="C88" s="152">
        <v>3</v>
      </c>
      <c r="D88" s="144" t="s">
        <v>1435</v>
      </c>
      <c r="E88" s="144" t="s">
        <v>1434</v>
      </c>
      <c r="F88" s="152" t="s">
        <v>1424</v>
      </c>
      <c r="G88" s="144">
        <v>2021</v>
      </c>
      <c r="H88" s="144" t="s">
        <v>15</v>
      </c>
      <c r="I88" s="264">
        <f t="shared" si="2"/>
        <v>937.5</v>
      </c>
      <c r="J88" s="208">
        <v>2812.5</v>
      </c>
      <c r="K88" s="146" t="s">
        <v>1444</v>
      </c>
      <c r="L88" s="127"/>
    </row>
    <row r="89" spans="1:13" ht="15.75" customHeight="1">
      <c r="A89" s="134">
        <v>56</v>
      </c>
      <c r="B89" s="207" t="s">
        <v>1443</v>
      </c>
      <c r="C89" s="152">
        <v>5</v>
      </c>
      <c r="D89" s="144" t="s">
        <v>1436</v>
      </c>
      <c r="E89" s="144" t="s">
        <v>1437</v>
      </c>
      <c r="F89" s="152" t="s">
        <v>1424</v>
      </c>
      <c r="G89" s="144">
        <v>2018</v>
      </c>
      <c r="H89" s="144" t="s">
        <v>15</v>
      </c>
      <c r="I89" s="264">
        <f t="shared" si="2"/>
        <v>742.5</v>
      </c>
      <c r="J89" s="208">
        <v>3712.5</v>
      </c>
      <c r="K89" s="146" t="s">
        <v>1444</v>
      </c>
      <c r="L89" s="127"/>
    </row>
    <row r="90" spans="1:13" ht="15.75" customHeight="1">
      <c r="A90" s="134">
        <v>57</v>
      </c>
      <c r="B90" s="207" t="s">
        <v>1443</v>
      </c>
      <c r="C90" s="152">
        <v>5</v>
      </c>
      <c r="D90" s="144" t="s">
        <v>1438</v>
      </c>
      <c r="E90" s="144" t="s">
        <v>1439</v>
      </c>
      <c r="F90" s="152" t="s">
        <v>1424</v>
      </c>
      <c r="G90" s="144">
        <v>2019</v>
      </c>
      <c r="H90" s="144" t="s">
        <v>15</v>
      </c>
      <c r="I90" s="264">
        <f t="shared" si="2"/>
        <v>525</v>
      </c>
      <c r="J90" s="208">
        <v>2625</v>
      </c>
      <c r="K90" s="146" t="s">
        <v>1444</v>
      </c>
      <c r="L90" s="127"/>
    </row>
    <row r="91" spans="1:13" ht="16.899999999999999" customHeight="1">
      <c r="A91" s="134">
        <v>58</v>
      </c>
      <c r="B91" s="207" t="s">
        <v>1443</v>
      </c>
      <c r="C91" s="152">
        <v>5</v>
      </c>
      <c r="D91" s="144" t="s">
        <v>1440</v>
      </c>
      <c r="E91" s="144" t="s">
        <v>1441</v>
      </c>
      <c r="F91" s="152" t="s">
        <v>1424</v>
      </c>
      <c r="G91" s="144">
        <v>2017</v>
      </c>
      <c r="H91" s="144" t="s">
        <v>15</v>
      </c>
      <c r="I91" s="264">
        <f t="shared" si="2"/>
        <v>435</v>
      </c>
      <c r="J91" s="208">
        <v>2175</v>
      </c>
      <c r="K91" s="146" t="s">
        <v>1444</v>
      </c>
      <c r="L91" s="127"/>
    </row>
    <row r="92" spans="1:13" ht="15.75" customHeight="1">
      <c r="A92" s="134">
        <v>59</v>
      </c>
      <c r="B92" s="207" t="s">
        <v>1443</v>
      </c>
      <c r="C92" s="152">
        <v>5</v>
      </c>
      <c r="D92" s="144" t="s">
        <v>1442</v>
      </c>
      <c r="E92" s="144" t="s">
        <v>1439</v>
      </c>
      <c r="F92" s="152" t="s">
        <v>1424</v>
      </c>
      <c r="G92" s="144">
        <v>2017</v>
      </c>
      <c r="H92" s="144" t="s">
        <v>15</v>
      </c>
      <c r="I92" s="264">
        <f t="shared" si="2"/>
        <v>412.5</v>
      </c>
      <c r="J92" s="208">
        <v>2062.5</v>
      </c>
      <c r="K92" s="146" t="s">
        <v>1444</v>
      </c>
      <c r="L92" s="156"/>
    </row>
    <row r="93" spans="1:13" ht="15.75" customHeight="1">
      <c r="A93" s="134"/>
      <c r="B93" s="207"/>
      <c r="C93" s="152"/>
      <c r="D93" s="144"/>
      <c r="E93" s="144"/>
      <c r="F93" s="152"/>
      <c r="G93" s="144"/>
      <c r="H93" s="144"/>
      <c r="I93" s="144"/>
      <c r="J93" s="208"/>
      <c r="K93" s="146"/>
      <c r="L93" s="114"/>
    </row>
    <row r="94" spans="1:13" ht="21.6" customHeight="1">
      <c r="A94" s="156"/>
      <c r="B94" s="155"/>
      <c r="C94" s="119"/>
      <c r="D94" s="114"/>
      <c r="E94" s="114"/>
      <c r="F94" s="114"/>
      <c r="G94" s="114"/>
      <c r="H94" s="114"/>
      <c r="I94" s="114"/>
      <c r="J94" s="120"/>
      <c r="K94" s="114"/>
      <c r="L94" s="114"/>
    </row>
    <row r="95" spans="1:13" ht="15.75" customHeight="1">
      <c r="B95" s="154"/>
      <c r="C95" s="116"/>
      <c r="D95" s="110"/>
      <c r="E95" s="110"/>
      <c r="F95" s="110"/>
      <c r="G95" s="110"/>
      <c r="H95" s="110"/>
      <c r="I95" s="110"/>
      <c r="J95" s="117"/>
      <c r="K95" s="110"/>
    </row>
    <row r="96" spans="1:13" ht="15.75" customHeight="1">
      <c r="B96" s="108"/>
      <c r="C96" s="108"/>
      <c r="D96" s="108"/>
      <c r="E96" s="108"/>
      <c r="F96" s="108"/>
      <c r="G96" s="108"/>
      <c r="H96" s="108"/>
      <c r="J96" s="108"/>
      <c r="K96" s="108"/>
    </row>
    <row r="97" spans="2:11" ht="15.75" customHeight="1">
      <c r="B97" s="122"/>
      <c r="C97" s="122"/>
      <c r="D97" s="122"/>
      <c r="E97" s="122"/>
      <c r="F97" s="122"/>
      <c r="G97" s="122"/>
      <c r="H97" s="122"/>
      <c r="I97" s="122"/>
      <c r="J97" s="122"/>
      <c r="K97" s="123"/>
    </row>
    <row r="98" spans="2:11" ht="15.75" customHeight="1">
      <c r="B98" s="110"/>
      <c r="C98" s="110"/>
      <c r="D98" s="110"/>
      <c r="E98" s="110"/>
      <c r="F98" s="110"/>
      <c r="G98" s="110"/>
      <c r="H98" s="110"/>
      <c r="I98" s="110"/>
      <c r="J98" s="110"/>
      <c r="K98" s="111"/>
    </row>
    <row r="99" spans="2:11" ht="21" customHeight="1">
      <c r="B99" s="112" t="s">
        <v>1189</v>
      </c>
      <c r="C99" s="112" t="s">
        <v>41</v>
      </c>
      <c r="D99" s="110"/>
      <c r="E99" s="110"/>
      <c r="F99" s="110"/>
      <c r="G99" s="110"/>
      <c r="H99" s="113" t="s">
        <v>10</v>
      </c>
      <c r="I99" s="113"/>
      <c r="J99" s="124">
        <f>SUM(J34:J98)</f>
        <v>65827.199999999997</v>
      </c>
      <c r="K99" s="111"/>
    </row>
    <row r="100" spans="2:11" ht="31.9" customHeight="1">
      <c r="B100" s="125">
        <v>59</v>
      </c>
      <c r="C100" s="125">
        <f>SUM(C34:C99)</f>
        <v>202</v>
      </c>
      <c r="D100" s="126" t="s">
        <v>42</v>
      </c>
      <c r="E100" s="122"/>
      <c r="F100" s="122"/>
      <c r="G100" s="122"/>
      <c r="H100" s="122"/>
      <c r="I100" s="122"/>
      <c r="J100" s="122"/>
      <c r="K100" s="123"/>
    </row>
    <row r="101" spans="2:11" ht="15.75" customHeight="1" thickBot="1">
      <c r="B101" s="108"/>
      <c r="C101" s="108"/>
      <c r="D101" s="108"/>
      <c r="E101" s="108"/>
      <c r="F101" s="108"/>
      <c r="G101" s="108"/>
      <c r="H101" s="108"/>
      <c r="J101" s="108"/>
      <c r="K101" s="108"/>
    </row>
    <row r="102" spans="2:11" ht="15" customHeight="1">
      <c r="B102" s="110"/>
      <c r="C102" s="110"/>
      <c r="D102" s="110"/>
      <c r="E102" s="110"/>
      <c r="F102" s="112" t="s">
        <v>1189</v>
      </c>
      <c r="G102" s="112" t="s">
        <v>41</v>
      </c>
      <c r="H102" s="110"/>
      <c r="I102" s="110"/>
      <c r="J102" s="110"/>
      <c r="K102" s="22" t="s">
        <v>43</v>
      </c>
    </row>
    <row r="103" spans="2:11" ht="21.6" customHeight="1" thickBot="1">
      <c r="B103" s="110"/>
      <c r="C103" s="110"/>
      <c r="D103" s="110"/>
      <c r="E103" s="110"/>
      <c r="F103" s="125">
        <f>B100</f>
        <v>59</v>
      </c>
      <c r="G103" s="125">
        <f>C100</f>
        <v>202</v>
      </c>
      <c r="H103" s="113" t="s">
        <v>44</v>
      </c>
      <c r="I103" s="113"/>
      <c r="J103" s="124">
        <f>J99</f>
        <v>65827.199999999997</v>
      </c>
      <c r="K103" s="24">
        <v>40000</v>
      </c>
    </row>
    <row r="104" spans="2:11" ht="15.75" customHeight="1"/>
    <row r="105" spans="2:11" ht="15.75" customHeight="1"/>
    <row r="106" spans="2:11" ht="15.75" customHeight="1"/>
    <row r="107" spans="2:11" ht="15.75" customHeight="1">
      <c r="I107" s="247"/>
      <c r="J107" s="247"/>
    </row>
    <row r="108" spans="2:11" ht="15.75" customHeight="1">
      <c r="E108" s="135" t="s">
        <v>1194</v>
      </c>
      <c r="F108" s="135" t="s">
        <v>1192</v>
      </c>
      <c r="G108" s="135" t="s">
        <v>1193</v>
      </c>
      <c r="H108" s="183" t="s">
        <v>1589</v>
      </c>
      <c r="I108" s="183" t="s">
        <v>1590</v>
      </c>
      <c r="J108" s="265"/>
    </row>
    <row r="109" spans="2:11" ht="25.9" customHeight="1">
      <c r="E109" s="134"/>
      <c r="F109" s="147">
        <f>B24+B100</f>
        <v>72</v>
      </c>
      <c r="G109" s="147">
        <f>C100+C24</f>
        <v>239</v>
      </c>
      <c r="H109" s="194">
        <v>90000</v>
      </c>
      <c r="I109" s="195">
        <f>J103+J27</f>
        <v>94458.2</v>
      </c>
      <c r="J109" s="266"/>
    </row>
    <row r="110" spans="2:11" ht="15.75" customHeight="1">
      <c r="I110" s="247"/>
      <c r="J110" s="267"/>
    </row>
    <row r="111" spans="2:11" ht="15.75" customHeight="1"/>
    <row r="112" spans="2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</sheetData>
  <mergeCells count="6">
    <mergeCell ref="B2:J2"/>
    <mergeCell ref="B31:L31"/>
    <mergeCell ref="B32:J32"/>
    <mergeCell ref="B1:L1"/>
    <mergeCell ref="A2:A3"/>
    <mergeCell ref="A32:A33"/>
  </mergeCells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topLeftCell="A41" zoomScale="90" zoomScaleNormal="90" workbookViewId="0">
      <selection activeCell="I75" sqref="I75"/>
    </sheetView>
  </sheetViews>
  <sheetFormatPr baseColWidth="10" defaultColWidth="12.625" defaultRowHeight="15" customHeight="1"/>
  <cols>
    <col min="1" max="1" width="8.5" style="300" customWidth="1"/>
    <col min="2" max="2" width="14" customWidth="1"/>
    <col min="3" max="3" width="9.375" customWidth="1"/>
    <col min="4" max="4" width="54.125" customWidth="1"/>
    <col min="5" max="5" width="28.25" customWidth="1"/>
    <col min="6" max="6" width="24.125" customWidth="1"/>
    <col min="7" max="7" width="11" customWidth="1"/>
    <col min="8" max="8" width="17" customWidth="1"/>
    <col min="9" max="9" width="20.625" customWidth="1"/>
    <col min="10" max="10" width="16.5" customWidth="1"/>
    <col min="11" max="27" width="9.375" customWidth="1"/>
  </cols>
  <sheetData>
    <row r="1" spans="1:12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2" ht="27.75">
      <c r="A2" s="361" t="s">
        <v>2349</v>
      </c>
      <c r="B2" s="353" t="s">
        <v>464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2">
      <c r="A4" s="134">
        <v>1</v>
      </c>
      <c r="B4" s="224" t="s">
        <v>12</v>
      </c>
      <c r="C4" s="225">
        <v>1</v>
      </c>
      <c r="D4" s="311" t="s">
        <v>465</v>
      </c>
      <c r="E4" s="9"/>
      <c r="F4" s="9" t="s">
        <v>466</v>
      </c>
      <c r="G4" s="6">
        <v>2021</v>
      </c>
      <c r="H4" s="9" t="s">
        <v>15</v>
      </c>
      <c r="I4" s="8">
        <v>2116.7999999999997</v>
      </c>
      <c r="J4" s="8">
        <f t="shared" ref="J4:J21" si="0">I4*C4</f>
        <v>2116.7999999999997</v>
      </c>
      <c r="K4" s="9" t="s">
        <v>16</v>
      </c>
      <c r="L4" s="156"/>
    </row>
    <row r="5" spans="1:12">
      <c r="A5" s="134">
        <v>2</v>
      </c>
      <c r="B5" s="224" t="s">
        <v>23</v>
      </c>
      <c r="C5" s="225">
        <v>3</v>
      </c>
      <c r="D5" s="59" t="s">
        <v>467</v>
      </c>
      <c r="E5" s="5" t="s">
        <v>468</v>
      </c>
      <c r="F5" s="9" t="s">
        <v>12</v>
      </c>
      <c r="G5" s="6">
        <v>2020</v>
      </c>
      <c r="H5" s="9" t="s">
        <v>15</v>
      </c>
      <c r="I5" s="8">
        <v>221</v>
      </c>
      <c r="J5" s="8">
        <f t="shared" si="0"/>
        <v>663</v>
      </c>
      <c r="K5" s="9">
        <v>3658</v>
      </c>
      <c r="L5" s="156"/>
    </row>
    <row r="6" spans="1:12">
      <c r="A6" s="134">
        <v>3</v>
      </c>
      <c r="B6" s="224" t="s">
        <v>23</v>
      </c>
      <c r="C6" s="225">
        <v>3</v>
      </c>
      <c r="D6" s="311" t="s">
        <v>469</v>
      </c>
      <c r="E6" s="9" t="s">
        <v>470</v>
      </c>
      <c r="F6" s="9" t="s">
        <v>471</v>
      </c>
      <c r="G6" s="6">
        <v>2020</v>
      </c>
      <c r="H6" s="9" t="s">
        <v>15</v>
      </c>
      <c r="I6" s="8">
        <v>389</v>
      </c>
      <c r="J6" s="8">
        <f t="shared" si="0"/>
        <v>1167</v>
      </c>
      <c r="K6" s="9">
        <v>3658</v>
      </c>
      <c r="L6" s="156"/>
    </row>
    <row r="7" spans="1:12">
      <c r="A7" s="134">
        <v>4</v>
      </c>
      <c r="B7" s="224" t="s">
        <v>23</v>
      </c>
      <c r="C7" s="225">
        <v>2</v>
      </c>
      <c r="D7" s="311" t="s">
        <v>472</v>
      </c>
      <c r="E7" s="9" t="s">
        <v>473</v>
      </c>
      <c r="F7" s="9" t="s">
        <v>474</v>
      </c>
      <c r="G7" s="6">
        <v>2020</v>
      </c>
      <c r="H7" s="9" t="s">
        <v>15</v>
      </c>
      <c r="I7" s="8">
        <v>197</v>
      </c>
      <c r="J7" s="8">
        <f t="shared" si="0"/>
        <v>394</v>
      </c>
      <c r="K7" s="9">
        <v>3658</v>
      </c>
      <c r="L7" s="156"/>
    </row>
    <row r="8" spans="1:12">
      <c r="A8" s="134">
        <v>5</v>
      </c>
      <c r="B8" s="224" t="s">
        <v>23</v>
      </c>
      <c r="C8" s="225">
        <v>3</v>
      </c>
      <c r="D8" s="59" t="s">
        <v>475</v>
      </c>
      <c r="E8" s="9" t="s">
        <v>476</v>
      </c>
      <c r="F8" s="9" t="s">
        <v>471</v>
      </c>
      <c r="G8" s="6">
        <v>2020</v>
      </c>
      <c r="H8" s="9" t="s">
        <v>15</v>
      </c>
      <c r="I8" s="8">
        <v>389</v>
      </c>
      <c r="J8" s="8">
        <f t="shared" si="0"/>
        <v>1167</v>
      </c>
      <c r="K8" s="9">
        <v>3658</v>
      </c>
      <c r="L8" s="156"/>
    </row>
    <row r="9" spans="1:12">
      <c r="A9" s="134">
        <v>6</v>
      </c>
      <c r="B9" s="224" t="s">
        <v>23</v>
      </c>
      <c r="C9" s="225">
        <v>3</v>
      </c>
      <c r="D9" s="311" t="s">
        <v>477</v>
      </c>
      <c r="E9" s="9" t="s">
        <v>478</v>
      </c>
      <c r="F9" s="9" t="s">
        <v>479</v>
      </c>
      <c r="G9" s="6">
        <v>2020</v>
      </c>
      <c r="H9" s="9" t="s">
        <v>15</v>
      </c>
      <c r="I9" s="8">
        <v>165</v>
      </c>
      <c r="J9" s="8">
        <f t="shared" si="0"/>
        <v>495</v>
      </c>
      <c r="K9" s="9">
        <v>3658</v>
      </c>
      <c r="L9" s="156"/>
    </row>
    <row r="10" spans="1:12">
      <c r="A10" s="134">
        <v>7</v>
      </c>
      <c r="B10" s="224" t="s">
        <v>23</v>
      </c>
      <c r="C10" s="225">
        <v>3</v>
      </c>
      <c r="D10" s="311" t="s">
        <v>480</v>
      </c>
      <c r="E10" s="9" t="s">
        <v>481</v>
      </c>
      <c r="F10" s="9" t="s">
        <v>471</v>
      </c>
      <c r="G10" s="6">
        <v>2020</v>
      </c>
      <c r="H10" s="9" t="s">
        <v>15</v>
      </c>
      <c r="I10" s="8">
        <v>357</v>
      </c>
      <c r="J10" s="8">
        <f t="shared" si="0"/>
        <v>1071</v>
      </c>
      <c r="K10" s="9">
        <v>3658</v>
      </c>
      <c r="L10" s="156"/>
    </row>
    <row r="11" spans="1:12">
      <c r="A11" s="134">
        <v>8</v>
      </c>
      <c r="B11" s="224" t="s">
        <v>23</v>
      </c>
      <c r="C11" s="225">
        <v>3</v>
      </c>
      <c r="D11" s="59" t="s">
        <v>482</v>
      </c>
      <c r="E11" s="5" t="s">
        <v>483</v>
      </c>
      <c r="F11" s="5" t="s">
        <v>471</v>
      </c>
      <c r="G11" s="6">
        <v>2019</v>
      </c>
      <c r="H11" s="9" t="s">
        <v>15</v>
      </c>
      <c r="I11" s="8">
        <v>333</v>
      </c>
      <c r="J11" s="8">
        <f t="shared" si="0"/>
        <v>999</v>
      </c>
      <c r="K11" s="9">
        <v>3658</v>
      </c>
      <c r="L11" s="156"/>
    </row>
    <row r="12" spans="1:12">
      <c r="A12" s="134">
        <v>9</v>
      </c>
      <c r="B12" s="224" t="s">
        <v>23</v>
      </c>
      <c r="C12" s="225">
        <v>3</v>
      </c>
      <c r="D12" s="311" t="s">
        <v>484</v>
      </c>
      <c r="E12" s="9" t="s">
        <v>485</v>
      </c>
      <c r="F12" s="9" t="s">
        <v>471</v>
      </c>
      <c r="G12" s="6">
        <v>2020</v>
      </c>
      <c r="H12" s="9" t="s">
        <v>15</v>
      </c>
      <c r="I12" s="8">
        <v>257</v>
      </c>
      <c r="J12" s="8">
        <f t="shared" si="0"/>
        <v>771</v>
      </c>
      <c r="K12" s="9">
        <v>3658</v>
      </c>
      <c r="L12" s="156"/>
    </row>
    <row r="13" spans="1:12">
      <c r="A13" s="134">
        <v>10</v>
      </c>
      <c r="B13" s="224" t="s">
        <v>23</v>
      </c>
      <c r="C13" s="225">
        <v>3</v>
      </c>
      <c r="D13" s="311" t="s">
        <v>486</v>
      </c>
      <c r="E13" s="9" t="s">
        <v>487</v>
      </c>
      <c r="F13" s="9" t="s">
        <v>488</v>
      </c>
      <c r="G13" s="6">
        <v>2021</v>
      </c>
      <c r="H13" s="9" t="s">
        <v>15</v>
      </c>
      <c r="I13" s="8">
        <v>269</v>
      </c>
      <c r="J13" s="8">
        <f t="shared" si="0"/>
        <v>807</v>
      </c>
      <c r="K13" s="9">
        <v>3658</v>
      </c>
      <c r="L13" s="156"/>
    </row>
    <row r="14" spans="1:12">
      <c r="A14" s="134">
        <v>11</v>
      </c>
      <c r="B14" s="224" t="s">
        <v>23</v>
      </c>
      <c r="C14" s="225">
        <v>3</v>
      </c>
      <c r="D14" s="311" t="s">
        <v>489</v>
      </c>
      <c r="E14" s="9" t="s">
        <v>490</v>
      </c>
      <c r="F14" s="9" t="s">
        <v>471</v>
      </c>
      <c r="G14" s="6">
        <v>2021</v>
      </c>
      <c r="H14" s="9" t="s">
        <v>15</v>
      </c>
      <c r="I14" s="8">
        <v>221</v>
      </c>
      <c r="J14" s="8">
        <f t="shared" si="0"/>
        <v>663</v>
      </c>
      <c r="K14" s="9">
        <v>3658</v>
      </c>
      <c r="L14" s="156"/>
    </row>
    <row r="15" spans="1:12">
      <c r="A15" s="134">
        <v>12</v>
      </c>
      <c r="B15" s="224" t="s">
        <v>23</v>
      </c>
      <c r="C15" s="225">
        <v>3</v>
      </c>
      <c r="D15" s="59" t="s">
        <v>491</v>
      </c>
      <c r="E15" s="5" t="s">
        <v>492</v>
      </c>
      <c r="F15" s="5" t="s">
        <v>493</v>
      </c>
      <c r="G15" s="6">
        <v>2020</v>
      </c>
      <c r="H15" s="9" t="s">
        <v>15</v>
      </c>
      <c r="I15" s="8">
        <v>340</v>
      </c>
      <c r="J15" s="8">
        <f t="shared" si="0"/>
        <v>1020</v>
      </c>
      <c r="K15" s="9">
        <v>3658</v>
      </c>
      <c r="L15" s="156"/>
    </row>
    <row r="16" spans="1:12">
      <c r="A16" s="134">
        <v>13</v>
      </c>
      <c r="B16" s="224" t="s">
        <v>23</v>
      </c>
      <c r="C16" s="225">
        <v>3</v>
      </c>
      <c r="D16" s="59" t="s">
        <v>494</v>
      </c>
      <c r="E16" s="5" t="s">
        <v>495</v>
      </c>
      <c r="F16" s="9" t="s">
        <v>496</v>
      </c>
      <c r="G16" s="6">
        <v>2020</v>
      </c>
      <c r="H16" s="9" t="s">
        <v>15</v>
      </c>
      <c r="I16" s="8">
        <v>1200</v>
      </c>
      <c r="J16" s="8">
        <f t="shared" si="0"/>
        <v>3600</v>
      </c>
      <c r="K16" s="9">
        <v>3658</v>
      </c>
      <c r="L16" s="156"/>
    </row>
    <row r="17" spans="1:12">
      <c r="A17" s="134">
        <v>14</v>
      </c>
      <c r="B17" s="224" t="s">
        <v>497</v>
      </c>
      <c r="C17" s="225">
        <v>3</v>
      </c>
      <c r="D17" s="311" t="s">
        <v>498</v>
      </c>
      <c r="E17" s="9" t="s">
        <v>499</v>
      </c>
      <c r="F17" s="5" t="s">
        <v>497</v>
      </c>
      <c r="G17" s="6" t="s">
        <v>500</v>
      </c>
      <c r="H17" s="9" t="s">
        <v>15</v>
      </c>
      <c r="I17" s="8">
        <v>226.8</v>
      </c>
      <c r="J17" s="8">
        <f t="shared" si="0"/>
        <v>680.40000000000009</v>
      </c>
      <c r="K17" s="9" t="s">
        <v>118</v>
      </c>
      <c r="L17" s="156"/>
    </row>
    <row r="18" spans="1:12">
      <c r="A18" s="134">
        <v>15</v>
      </c>
      <c r="B18" s="224" t="s">
        <v>497</v>
      </c>
      <c r="C18" s="225">
        <v>3</v>
      </c>
      <c r="D18" s="311" t="s">
        <v>501</v>
      </c>
      <c r="E18" s="9" t="s">
        <v>502</v>
      </c>
      <c r="F18" s="5" t="s">
        <v>497</v>
      </c>
      <c r="G18" s="6" t="s">
        <v>503</v>
      </c>
      <c r="H18" s="9" t="s">
        <v>15</v>
      </c>
      <c r="I18" s="8">
        <v>648</v>
      </c>
      <c r="J18" s="8">
        <f t="shared" si="0"/>
        <v>1944</v>
      </c>
      <c r="K18" s="9" t="s">
        <v>118</v>
      </c>
      <c r="L18" s="156"/>
    </row>
    <row r="19" spans="1:12">
      <c r="A19" s="134">
        <v>16</v>
      </c>
      <c r="B19" s="224" t="s">
        <v>23</v>
      </c>
      <c r="C19" s="225">
        <v>5</v>
      </c>
      <c r="D19" s="311" t="s">
        <v>504</v>
      </c>
      <c r="E19" s="9" t="s">
        <v>505</v>
      </c>
      <c r="F19" s="9" t="s">
        <v>506</v>
      </c>
      <c r="G19" s="6">
        <v>2019</v>
      </c>
      <c r="H19" s="9" t="s">
        <v>15</v>
      </c>
      <c r="I19" s="8">
        <v>920</v>
      </c>
      <c r="J19" s="8">
        <f t="shared" si="0"/>
        <v>4600</v>
      </c>
      <c r="K19" s="9">
        <v>3643</v>
      </c>
      <c r="L19" s="156"/>
    </row>
    <row r="20" spans="1:12">
      <c r="A20" s="134">
        <v>17</v>
      </c>
      <c r="B20" s="224" t="s">
        <v>23</v>
      </c>
      <c r="C20" s="225">
        <v>5</v>
      </c>
      <c r="D20" s="311" t="s">
        <v>507</v>
      </c>
      <c r="E20" s="9" t="s">
        <v>508</v>
      </c>
      <c r="F20" s="9" t="s">
        <v>509</v>
      </c>
      <c r="G20" s="6">
        <v>2017</v>
      </c>
      <c r="H20" s="9" t="s">
        <v>15</v>
      </c>
      <c r="I20" s="8">
        <v>1448</v>
      </c>
      <c r="J20" s="8">
        <f t="shared" si="0"/>
        <v>7240</v>
      </c>
      <c r="K20" s="9">
        <v>3643</v>
      </c>
      <c r="L20" s="156"/>
    </row>
    <row r="21" spans="1:12" ht="15.75" customHeight="1">
      <c r="A21" s="134">
        <v>18</v>
      </c>
      <c r="B21" s="224" t="s">
        <v>23</v>
      </c>
      <c r="C21" s="225">
        <v>5</v>
      </c>
      <c r="D21" s="311" t="s">
        <v>510</v>
      </c>
      <c r="E21" s="9" t="s">
        <v>511</v>
      </c>
      <c r="F21" s="9" t="s">
        <v>95</v>
      </c>
      <c r="G21" s="6">
        <v>2020</v>
      </c>
      <c r="H21" s="9" t="s">
        <v>15</v>
      </c>
      <c r="I21" s="8">
        <v>1129</v>
      </c>
      <c r="J21" s="8">
        <f t="shared" si="0"/>
        <v>5645</v>
      </c>
      <c r="K21" s="9">
        <v>3643</v>
      </c>
      <c r="L21" s="156"/>
    </row>
    <row r="22" spans="1:12" s="139" customFormat="1" ht="15.75" customHeight="1">
      <c r="A22" s="247"/>
      <c r="B22" s="93"/>
      <c r="C22" s="94"/>
      <c r="D22" s="9"/>
      <c r="E22" s="9"/>
      <c r="F22" s="9"/>
      <c r="G22" s="6"/>
      <c r="H22" s="9"/>
      <c r="I22" s="8"/>
      <c r="J22" s="8"/>
      <c r="K22" s="9"/>
      <c r="L22" s="156"/>
    </row>
    <row r="23" spans="1:12" ht="15.75" customHeight="1">
      <c r="A23" s="156"/>
      <c r="B23" s="157"/>
      <c r="C23" s="158"/>
      <c r="D23" s="218"/>
      <c r="E23" s="218"/>
      <c r="F23" s="218"/>
      <c r="G23" s="158"/>
      <c r="H23" s="218"/>
      <c r="I23" s="161"/>
      <c r="J23" s="161"/>
      <c r="K23" s="218"/>
      <c r="L23" s="156"/>
    </row>
    <row r="24" spans="1:12" ht="15.75" customHeight="1"/>
    <row r="25" spans="1:12" ht="15.75" customHeight="1">
      <c r="B25" s="13"/>
      <c r="C25" s="13"/>
      <c r="D25" s="13"/>
      <c r="E25" s="13"/>
      <c r="F25" s="13"/>
      <c r="G25" s="13"/>
      <c r="H25" s="13"/>
      <c r="I25" s="13"/>
      <c r="J25" s="14"/>
      <c r="K25" s="14"/>
    </row>
    <row r="26" spans="1:12" ht="15.75" customHeight="1">
      <c r="J26" s="15"/>
      <c r="K26" s="14"/>
    </row>
    <row r="27" spans="1:12" ht="15.75" customHeight="1">
      <c r="B27" s="16" t="s">
        <v>40</v>
      </c>
      <c r="C27" s="16" t="s">
        <v>41</v>
      </c>
      <c r="I27" s="17" t="s">
        <v>10</v>
      </c>
      <c r="J27" s="18">
        <f>SUM(J4:J26)</f>
        <v>35043.199999999997</v>
      </c>
      <c r="K27" s="14"/>
    </row>
    <row r="28" spans="1:12" ht="25.9" customHeight="1">
      <c r="B28" s="19">
        <v>18</v>
      </c>
      <c r="C28" s="19">
        <f>SUM(C4:C27)</f>
        <v>57</v>
      </c>
      <c r="D28" s="20" t="s">
        <v>42</v>
      </c>
      <c r="E28" s="13"/>
      <c r="F28" s="13"/>
      <c r="G28" s="13"/>
      <c r="H28" s="13"/>
      <c r="I28" s="13"/>
      <c r="J28" s="14"/>
      <c r="K28" s="14"/>
    </row>
    <row r="29" spans="1:12" ht="15.75" customHeight="1"/>
    <row r="30" spans="1:12" ht="15.6" customHeight="1">
      <c r="F30" s="16" t="s">
        <v>40</v>
      </c>
      <c r="G30" s="16" t="s">
        <v>41</v>
      </c>
      <c r="J30" s="22" t="s">
        <v>43</v>
      </c>
      <c r="K30" s="11"/>
    </row>
    <row r="31" spans="1:12" ht="23.45" customHeight="1">
      <c r="F31" s="19">
        <f t="shared" ref="F31:G31" si="1">+B28</f>
        <v>18</v>
      </c>
      <c r="G31" s="19">
        <f t="shared" si="1"/>
        <v>57</v>
      </c>
      <c r="H31" s="17" t="s">
        <v>44</v>
      </c>
      <c r="I31" s="23">
        <f>+J27</f>
        <v>35043.199999999997</v>
      </c>
      <c r="J31" s="24">
        <v>50000</v>
      </c>
      <c r="K31" s="25"/>
    </row>
    <row r="32" spans="1:12" ht="15.75" customHeight="1"/>
    <row r="33" spans="1:12" ht="20.25" customHeight="1">
      <c r="B33" s="357" t="s">
        <v>1190</v>
      </c>
      <c r="C33" s="357"/>
      <c r="D33" s="357"/>
      <c r="E33" s="357"/>
      <c r="F33" s="357"/>
      <c r="G33" s="357"/>
      <c r="H33" s="357"/>
      <c r="I33" s="357"/>
      <c r="J33" s="357"/>
      <c r="K33" s="357"/>
      <c r="L33" s="139"/>
    </row>
    <row r="34" spans="1:12" ht="27" customHeight="1">
      <c r="A34" s="361" t="s">
        <v>2349</v>
      </c>
      <c r="B34" s="358" t="s">
        <v>464</v>
      </c>
      <c r="C34" s="359"/>
      <c r="D34" s="359"/>
      <c r="E34" s="359"/>
      <c r="F34" s="359"/>
      <c r="G34" s="359"/>
      <c r="H34" s="359"/>
      <c r="I34" s="359"/>
      <c r="J34" s="128"/>
      <c r="K34" s="128"/>
      <c r="L34" s="156"/>
    </row>
    <row r="35" spans="1:12" ht="15.75" customHeight="1">
      <c r="A35" s="361"/>
      <c r="B35" s="127" t="s">
        <v>2</v>
      </c>
      <c r="C35" s="127" t="s">
        <v>3</v>
      </c>
      <c r="D35" s="119" t="s">
        <v>4</v>
      </c>
      <c r="E35" s="127" t="s">
        <v>5</v>
      </c>
      <c r="F35" s="127" t="s">
        <v>6</v>
      </c>
      <c r="G35" s="127" t="s">
        <v>7</v>
      </c>
      <c r="H35" s="127" t="s">
        <v>8</v>
      </c>
      <c r="I35" s="210" t="s">
        <v>9</v>
      </c>
      <c r="J35" s="209" t="s">
        <v>10</v>
      </c>
      <c r="K35" s="114" t="s">
        <v>11</v>
      </c>
      <c r="L35" s="156"/>
    </row>
    <row r="36" spans="1:12" ht="15.75" customHeight="1">
      <c r="A36" s="300">
        <v>1</v>
      </c>
      <c r="B36" s="172" t="s">
        <v>23</v>
      </c>
      <c r="C36" s="141">
        <v>2</v>
      </c>
      <c r="D36" s="142" t="s">
        <v>1782</v>
      </c>
      <c r="E36" s="141" t="s">
        <v>1783</v>
      </c>
      <c r="F36" s="141" t="s">
        <v>1784</v>
      </c>
      <c r="G36" s="141" t="s">
        <v>1785</v>
      </c>
      <c r="H36" s="277" t="s">
        <v>15</v>
      </c>
      <c r="I36" s="143">
        <v>1442</v>
      </c>
      <c r="J36" s="214">
        <v>2884</v>
      </c>
      <c r="K36" s="151">
        <v>3969</v>
      </c>
      <c r="L36" s="156"/>
    </row>
    <row r="37" spans="1:12" ht="15.75" customHeight="1">
      <c r="A37" s="300">
        <v>2</v>
      </c>
      <c r="B37" s="172" t="s">
        <v>23</v>
      </c>
      <c r="C37" s="141">
        <v>2</v>
      </c>
      <c r="D37" s="142" t="s">
        <v>1786</v>
      </c>
      <c r="E37" s="141" t="s">
        <v>1787</v>
      </c>
      <c r="F37" s="141" t="s">
        <v>1788</v>
      </c>
      <c r="G37" s="141">
        <v>2016</v>
      </c>
      <c r="H37" s="277" t="s">
        <v>15</v>
      </c>
      <c r="I37" s="143">
        <v>1207</v>
      </c>
      <c r="J37" s="214">
        <v>2414</v>
      </c>
      <c r="K37" s="151">
        <v>3969</v>
      </c>
      <c r="L37" s="156"/>
    </row>
    <row r="38" spans="1:12" ht="15.75" customHeight="1">
      <c r="A38" s="300">
        <v>3</v>
      </c>
      <c r="B38" s="172" t="s">
        <v>23</v>
      </c>
      <c r="C38" s="141">
        <v>2</v>
      </c>
      <c r="D38" s="142" t="s">
        <v>1789</v>
      </c>
      <c r="E38" s="141" t="s">
        <v>1790</v>
      </c>
      <c r="F38" s="141" t="s">
        <v>1303</v>
      </c>
      <c r="G38" s="141">
        <v>2017</v>
      </c>
      <c r="H38" s="277" t="s">
        <v>15</v>
      </c>
      <c r="I38" s="143">
        <v>553</v>
      </c>
      <c r="J38" s="214">
        <v>1106</v>
      </c>
      <c r="K38" s="151">
        <v>3969</v>
      </c>
      <c r="L38" s="156"/>
    </row>
    <row r="39" spans="1:12" ht="15.75" customHeight="1">
      <c r="A39" s="300">
        <v>4</v>
      </c>
      <c r="B39" s="172" t="s">
        <v>23</v>
      </c>
      <c r="C39" s="141">
        <v>2</v>
      </c>
      <c r="D39" s="142" t="s">
        <v>1791</v>
      </c>
      <c r="E39" s="141" t="s">
        <v>1792</v>
      </c>
      <c r="F39" s="141" t="s">
        <v>1303</v>
      </c>
      <c r="G39" s="141" t="s">
        <v>1793</v>
      </c>
      <c r="H39" s="277" t="s">
        <v>15</v>
      </c>
      <c r="I39" s="143">
        <v>663</v>
      </c>
      <c r="J39" s="214">
        <v>1326</v>
      </c>
      <c r="K39" s="151">
        <v>3969</v>
      </c>
      <c r="L39" s="156"/>
    </row>
    <row r="40" spans="1:12" ht="15.75" customHeight="1">
      <c r="A40" s="300">
        <v>5</v>
      </c>
      <c r="B40" s="172" t="s">
        <v>23</v>
      </c>
      <c r="C40" s="141">
        <v>2</v>
      </c>
      <c r="D40" s="142" t="s">
        <v>1794</v>
      </c>
      <c r="E40" s="141" t="s">
        <v>1795</v>
      </c>
      <c r="F40" s="141" t="s">
        <v>1303</v>
      </c>
      <c r="G40" s="141">
        <v>2019</v>
      </c>
      <c r="H40" s="277" t="s">
        <v>15</v>
      </c>
      <c r="I40" s="143">
        <v>663</v>
      </c>
      <c r="J40" s="214">
        <v>1326</v>
      </c>
      <c r="K40" s="151">
        <v>3969</v>
      </c>
      <c r="L40" s="156"/>
    </row>
    <row r="41" spans="1:12" ht="15.75" customHeight="1">
      <c r="A41" s="300">
        <v>6</v>
      </c>
      <c r="B41" s="172" t="s">
        <v>23</v>
      </c>
      <c r="C41" s="141">
        <v>2</v>
      </c>
      <c r="D41" s="142" t="s">
        <v>1796</v>
      </c>
      <c r="E41" s="141" t="s">
        <v>1797</v>
      </c>
      <c r="F41" s="141" t="s">
        <v>1303</v>
      </c>
      <c r="G41" s="141">
        <v>2020</v>
      </c>
      <c r="H41" s="277" t="s">
        <v>15</v>
      </c>
      <c r="I41" s="143">
        <v>597</v>
      </c>
      <c r="J41" s="214">
        <v>1194</v>
      </c>
      <c r="K41" s="151">
        <v>3969</v>
      </c>
      <c r="L41" s="156"/>
    </row>
    <row r="42" spans="1:12" s="139" customFormat="1" ht="15.75" customHeight="1">
      <c r="A42" s="300">
        <v>7</v>
      </c>
      <c r="B42" s="172" t="s">
        <v>23</v>
      </c>
      <c r="C42" s="141">
        <v>2</v>
      </c>
      <c r="D42" s="142" t="s">
        <v>1798</v>
      </c>
      <c r="E42" s="141" t="s">
        <v>1799</v>
      </c>
      <c r="F42" s="141" t="s">
        <v>1303</v>
      </c>
      <c r="G42" s="141">
        <v>2020</v>
      </c>
      <c r="H42" s="277" t="s">
        <v>15</v>
      </c>
      <c r="I42" s="143">
        <v>763</v>
      </c>
      <c r="J42" s="214">
        <v>1526</v>
      </c>
      <c r="K42" s="151">
        <v>3969</v>
      </c>
      <c r="L42" s="156"/>
    </row>
    <row r="43" spans="1:12" s="139" customFormat="1" ht="15.75" customHeight="1">
      <c r="A43" s="300">
        <v>8</v>
      </c>
      <c r="B43" s="172" t="s">
        <v>23</v>
      </c>
      <c r="C43" s="141">
        <v>2</v>
      </c>
      <c r="D43" s="142" t="s">
        <v>1800</v>
      </c>
      <c r="E43" s="141" t="s">
        <v>1799</v>
      </c>
      <c r="F43" s="141" t="s">
        <v>1303</v>
      </c>
      <c r="G43" s="141" t="s">
        <v>1801</v>
      </c>
      <c r="H43" s="277" t="s">
        <v>15</v>
      </c>
      <c r="I43" s="143">
        <v>575</v>
      </c>
      <c r="J43" s="214">
        <v>1150</v>
      </c>
      <c r="K43" s="151">
        <v>3969</v>
      </c>
      <c r="L43" s="156"/>
    </row>
    <row r="44" spans="1:12" s="139" customFormat="1" ht="15.75" customHeight="1">
      <c r="A44" s="300">
        <v>9</v>
      </c>
      <c r="B44" s="172" t="s">
        <v>23</v>
      </c>
      <c r="C44" s="141">
        <v>2</v>
      </c>
      <c r="D44" s="142" t="s">
        <v>1802</v>
      </c>
      <c r="E44" s="141" t="s">
        <v>1803</v>
      </c>
      <c r="F44" s="141" t="s">
        <v>12</v>
      </c>
      <c r="G44" s="141">
        <v>2020</v>
      </c>
      <c r="H44" s="277" t="s">
        <v>15</v>
      </c>
      <c r="I44" s="143">
        <v>312</v>
      </c>
      <c r="J44" s="214">
        <v>624</v>
      </c>
      <c r="K44" s="151">
        <v>3969</v>
      </c>
      <c r="L44" s="156"/>
    </row>
    <row r="45" spans="1:12" s="139" customFormat="1" ht="15.75" customHeight="1">
      <c r="A45" s="300">
        <v>10</v>
      </c>
      <c r="B45" s="172" t="s">
        <v>23</v>
      </c>
      <c r="C45" s="141">
        <v>2</v>
      </c>
      <c r="D45" s="142" t="s">
        <v>1804</v>
      </c>
      <c r="E45" s="141" t="s">
        <v>1805</v>
      </c>
      <c r="F45" s="141" t="s">
        <v>12</v>
      </c>
      <c r="G45" s="141">
        <v>2020</v>
      </c>
      <c r="H45" s="277" t="s">
        <v>15</v>
      </c>
      <c r="I45" s="143">
        <v>210</v>
      </c>
      <c r="J45" s="214">
        <v>420</v>
      </c>
      <c r="K45" s="151">
        <v>3969</v>
      </c>
      <c r="L45" s="156"/>
    </row>
    <row r="46" spans="1:12" s="139" customFormat="1" ht="15.75" customHeight="1">
      <c r="A46" s="300">
        <v>11</v>
      </c>
      <c r="B46" s="172" t="s">
        <v>23</v>
      </c>
      <c r="C46" s="141">
        <v>2</v>
      </c>
      <c r="D46" s="142" t="s">
        <v>1806</v>
      </c>
      <c r="E46" s="141" t="s">
        <v>1807</v>
      </c>
      <c r="F46" s="141" t="s">
        <v>12</v>
      </c>
      <c r="G46" s="141">
        <v>2020</v>
      </c>
      <c r="H46" s="277" t="s">
        <v>15</v>
      </c>
      <c r="I46" s="143">
        <v>380</v>
      </c>
      <c r="J46" s="214">
        <v>760</v>
      </c>
      <c r="K46" s="151">
        <v>3969</v>
      </c>
      <c r="L46" s="156"/>
    </row>
    <row r="47" spans="1:12" s="139" customFormat="1" ht="15.75" customHeight="1">
      <c r="A47" s="300">
        <v>12</v>
      </c>
      <c r="B47" s="172" t="s">
        <v>23</v>
      </c>
      <c r="C47" s="141">
        <v>2</v>
      </c>
      <c r="D47" s="142" t="s">
        <v>1808</v>
      </c>
      <c r="E47" s="141" t="s">
        <v>1809</v>
      </c>
      <c r="F47" s="141" t="s">
        <v>12</v>
      </c>
      <c r="G47" s="141">
        <v>2019</v>
      </c>
      <c r="H47" s="277" t="s">
        <v>15</v>
      </c>
      <c r="I47" s="143">
        <v>593</v>
      </c>
      <c r="J47" s="214">
        <v>1186</v>
      </c>
      <c r="K47" s="151">
        <v>3969</v>
      </c>
      <c r="L47" s="156"/>
    </row>
    <row r="48" spans="1:12" s="139" customFormat="1" ht="15.75" customHeight="1">
      <c r="A48" s="300">
        <v>13</v>
      </c>
      <c r="B48" s="172" t="s">
        <v>23</v>
      </c>
      <c r="C48" s="141">
        <v>2</v>
      </c>
      <c r="D48" s="142" t="s">
        <v>1810</v>
      </c>
      <c r="E48" s="141" t="s">
        <v>1811</v>
      </c>
      <c r="F48" s="141" t="s">
        <v>12</v>
      </c>
      <c r="G48" s="141">
        <v>2020</v>
      </c>
      <c r="H48" s="277" t="s">
        <v>15</v>
      </c>
      <c r="I48" s="143">
        <v>185</v>
      </c>
      <c r="J48" s="214">
        <v>370</v>
      </c>
      <c r="K48" s="151">
        <v>3969</v>
      </c>
      <c r="L48" s="156"/>
    </row>
    <row r="49" spans="1:12" s="139" customFormat="1" ht="15.75" customHeight="1">
      <c r="A49" s="300">
        <v>14</v>
      </c>
      <c r="B49" s="172" t="s">
        <v>23</v>
      </c>
      <c r="C49" s="141">
        <v>2</v>
      </c>
      <c r="D49" s="142" t="s">
        <v>1812</v>
      </c>
      <c r="E49" s="141" t="s">
        <v>1813</v>
      </c>
      <c r="F49" s="141" t="s">
        <v>12</v>
      </c>
      <c r="G49" s="141"/>
      <c r="H49" s="277" t="s">
        <v>15</v>
      </c>
      <c r="I49" s="143">
        <v>423</v>
      </c>
      <c r="J49" s="214">
        <v>846</v>
      </c>
      <c r="K49" s="151">
        <v>3969</v>
      </c>
      <c r="L49" s="156"/>
    </row>
    <row r="50" spans="1:12" s="139" customFormat="1" ht="15.75" customHeight="1">
      <c r="A50" s="300">
        <v>15</v>
      </c>
      <c r="B50" s="172" t="s">
        <v>23</v>
      </c>
      <c r="C50" s="141">
        <v>2</v>
      </c>
      <c r="D50" s="142" t="s">
        <v>1814</v>
      </c>
      <c r="E50" s="141" t="s">
        <v>1815</v>
      </c>
      <c r="F50" s="141" t="s">
        <v>12</v>
      </c>
      <c r="G50" s="141">
        <v>2019</v>
      </c>
      <c r="H50" s="277" t="s">
        <v>15</v>
      </c>
      <c r="I50" s="143">
        <v>261</v>
      </c>
      <c r="J50" s="214">
        <v>522</v>
      </c>
      <c r="K50" s="151">
        <v>3969</v>
      </c>
      <c r="L50" s="156"/>
    </row>
    <row r="51" spans="1:12" ht="15.75" customHeight="1">
      <c r="A51" s="300">
        <v>16</v>
      </c>
      <c r="B51" s="172" t="s">
        <v>23</v>
      </c>
      <c r="C51" s="141">
        <v>2</v>
      </c>
      <c r="D51" s="142" t="s">
        <v>1816</v>
      </c>
      <c r="E51" s="141" t="s">
        <v>1817</v>
      </c>
      <c r="F51" s="141" t="s">
        <v>12</v>
      </c>
      <c r="G51" s="141">
        <v>2020</v>
      </c>
      <c r="H51" s="277" t="s">
        <v>15</v>
      </c>
      <c r="I51" s="143">
        <v>312</v>
      </c>
      <c r="J51" s="214">
        <v>624</v>
      </c>
      <c r="K51" s="151">
        <v>3969</v>
      </c>
      <c r="L51" s="156"/>
    </row>
    <row r="52" spans="1:12" ht="15.75" customHeight="1">
      <c r="A52" s="300">
        <v>17</v>
      </c>
      <c r="B52" s="172" t="s">
        <v>23</v>
      </c>
      <c r="C52" s="141">
        <v>2</v>
      </c>
      <c r="D52" s="142" t="s">
        <v>1818</v>
      </c>
      <c r="E52" s="141" t="s">
        <v>1819</v>
      </c>
      <c r="F52" s="141" t="s">
        <v>12</v>
      </c>
      <c r="G52" s="141">
        <v>2020</v>
      </c>
      <c r="H52" s="277" t="s">
        <v>15</v>
      </c>
      <c r="I52" s="143">
        <v>338</v>
      </c>
      <c r="J52" s="214">
        <v>676</v>
      </c>
      <c r="K52" s="151">
        <v>3969</v>
      </c>
      <c r="L52" s="156"/>
    </row>
    <row r="53" spans="1:12" ht="15.75" customHeight="1">
      <c r="A53" s="300">
        <v>18</v>
      </c>
      <c r="B53" s="172" t="s">
        <v>23</v>
      </c>
      <c r="C53" s="141">
        <v>2</v>
      </c>
      <c r="D53" s="142" t="s">
        <v>1820</v>
      </c>
      <c r="E53" s="141" t="s">
        <v>1821</v>
      </c>
      <c r="F53" s="141" t="s">
        <v>12</v>
      </c>
      <c r="G53" s="141">
        <v>2020</v>
      </c>
      <c r="H53" s="277" t="s">
        <v>15</v>
      </c>
      <c r="I53" s="143">
        <v>338</v>
      </c>
      <c r="J53" s="214">
        <v>676</v>
      </c>
      <c r="K53" s="151">
        <v>3969</v>
      </c>
      <c r="L53" s="156"/>
    </row>
    <row r="54" spans="1:12" ht="15.75" customHeight="1">
      <c r="A54" s="300">
        <v>19</v>
      </c>
      <c r="B54" s="172" t="s">
        <v>23</v>
      </c>
      <c r="C54" s="141">
        <v>2</v>
      </c>
      <c r="D54" s="142" t="s">
        <v>1822</v>
      </c>
      <c r="E54" s="141" t="s">
        <v>1823</v>
      </c>
      <c r="F54" s="141" t="s">
        <v>12</v>
      </c>
      <c r="G54" s="141">
        <v>2020</v>
      </c>
      <c r="H54" s="277" t="s">
        <v>15</v>
      </c>
      <c r="I54" s="204">
        <v>593</v>
      </c>
      <c r="J54" s="214">
        <v>1186</v>
      </c>
      <c r="K54" s="151">
        <v>3969</v>
      </c>
      <c r="L54" s="156"/>
    </row>
    <row r="55" spans="1:12" ht="15.75" customHeight="1">
      <c r="B55" s="129"/>
      <c r="C55" s="130"/>
      <c r="D55" s="131"/>
      <c r="E55" s="130"/>
      <c r="F55" s="130"/>
      <c r="G55" s="130"/>
      <c r="H55" s="132"/>
      <c r="I55" s="133"/>
      <c r="J55" s="110"/>
      <c r="K55" s="200"/>
      <c r="L55" s="156"/>
    </row>
    <row r="56" spans="1:12" ht="15.75" customHeight="1">
      <c r="A56" s="156"/>
      <c r="B56" s="118"/>
      <c r="C56" s="119"/>
      <c r="D56" s="114"/>
      <c r="E56" s="114"/>
      <c r="F56" s="114"/>
      <c r="G56" s="114"/>
      <c r="H56" s="114"/>
      <c r="I56" s="120"/>
      <c r="J56" s="114"/>
      <c r="K56" s="114"/>
      <c r="L56" s="156"/>
    </row>
    <row r="57" spans="1:12" ht="15.75" customHeight="1">
      <c r="B57" s="121"/>
      <c r="C57" s="116"/>
      <c r="D57" s="110"/>
      <c r="E57" s="110"/>
      <c r="F57" s="110"/>
      <c r="G57" s="110"/>
      <c r="H57" s="110"/>
      <c r="I57" s="117"/>
      <c r="J57" s="110"/>
      <c r="K57" s="110"/>
      <c r="L57" s="139"/>
    </row>
    <row r="58" spans="1:12" ht="15.75" customHeight="1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</row>
    <row r="59" spans="1:12" ht="15.75" customHeight="1">
      <c r="B59" s="122"/>
      <c r="C59" s="122"/>
      <c r="D59" s="122"/>
      <c r="E59" s="122"/>
      <c r="F59" s="122"/>
      <c r="G59" s="122"/>
      <c r="H59" s="122"/>
      <c r="I59" s="122"/>
      <c r="J59" s="123"/>
      <c r="K59" s="123"/>
      <c r="L59" s="139"/>
    </row>
    <row r="60" spans="1:12" ht="15.75" customHeight="1">
      <c r="B60" s="110"/>
      <c r="C60" s="110"/>
      <c r="D60" s="110"/>
      <c r="E60" s="110"/>
      <c r="F60" s="110"/>
      <c r="G60" s="110"/>
      <c r="H60" s="110"/>
      <c r="I60" s="110"/>
      <c r="J60" s="111"/>
      <c r="K60" s="123"/>
      <c r="L60" s="139"/>
    </row>
    <row r="61" spans="1:12" ht="15.75" customHeight="1">
      <c r="B61" s="112" t="s">
        <v>1189</v>
      </c>
      <c r="C61" s="112" t="s">
        <v>41</v>
      </c>
      <c r="D61" s="110"/>
      <c r="E61" s="110"/>
      <c r="F61" s="110"/>
      <c r="G61" s="110"/>
      <c r="H61" s="211"/>
      <c r="I61" s="124" t="s">
        <v>10</v>
      </c>
      <c r="J61" s="213">
        <f>SUM(J36:J60)</f>
        <v>20816</v>
      </c>
      <c r="K61" s="123"/>
      <c r="L61" s="139"/>
    </row>
    <row r="62" spans="1:12" ht="21.75" customHeight="1">
      <c r="B62" s="125">
        <v>19</v>
      </c>
      <c r="C62" s="125">
        <f>SUM(C36:C61)</f>
        <v>38</v>
      </c>
      <c r="D62" s="126" t="s">
        <v>42</v>
      </c>
      <c r="E62" s="122"/>
      <c r="F62" s="122"/>
      <c r="G62" s="122"/>
      <c r="H62" s="122"/>
      <c r="I62" s="122"/>
      <c r="J62" s="123"/>
      <c r="K62" s="123"/>
      <c r="L62" s="139"/>
    </row>
    <row r="63" spans="1:12" ht="15.75" customHeight="1" thickBot="1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</row>
    <row r="64" spans="1:12" ht="15.75" customHeight="1">
      <c r="B64" s="110"/>
      <c r="C64" s="110"/>
      <c r="D64" s="110"/>
      <c r="E64" s="110"/>
      <c r="F64" s="112" t="s">
        <v>1189</v>
      </c>
      <c r="G64" s="112" t="s">
        <v>41</v>
      </c>
      <c r="H64" s="110"/>
      <c r="I64" s="110"/>
      <c r="J64" s="22" t="s">
        <v>43</v>
      </c>
      <c r="K64" s="110"/>
      <c r="L64" s="139"/>
    </row>
    <row r="65" spans="2:12" ht="24" customHeight="1" thickBot="1">
      <c r="B65" s="110"/>
      <c r="C65" s="110"/>
      <c r="D65" s="110"/>
      <c r="E65" s="110"/>
      <c r="F65" s="125">
        <f>B62</f>
        <v>19</v>
      </c>
      <c r="G65" s="125">
        <f>C62</f>
        <v>38</v>
      </c>
      <c r="H65" s="113" t="s">
        <v>44</v>
      </c>
      <c r="I65" s="124">
        <f>J61</f>
        <v>20816</v>
      </c>
      <c r="J65" s="24">
        <v>40000</v>
      </c>
      <c r="K65" s="110"/>
      <c r="L65" s="139"/>
    </row>
    <row r="66" spans="2:12" ht="15.75" customHeight="1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</row>
    <row r="67" spans="2:12" ht="15.75" customHeight="1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</row>
    <row r="68" spans="2:12" ht="15.75" customHeight="1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</row>
    <row r="69" spans="2:12" ht="15.75" customHeight="1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</row>
    <row r="70" spans="2:12" ht="15.75" customHeight="1">
      <c r="B70" s="139"/>
      <c r="C70" s="139"/>
      <c r="D70" s="139"/>
      <c r="E70" s="135" t="s">
        <v>1194</v>
      </c>
      <c r="F70" s="135" t="s">
        <v>1192</v>
      </c>
      <c r="G70" s="135" t="s">
        <v>1193</v>
      </c>
      <c r="H70" s="183" t="s">
        <v>1589</v>
      </c>
      <c r="I70" s="183" t="s">
        <v>1590</v>
      </c>
      <c r="J70" s="139"/>
      <c r="K70" s="139"/>
      <c r="L70" s="139"/>
    </row>
    <row r="71" spans="2:12" ht="27" customHeight="1">
      <c r="B71" s="139"/>
      <c r="C71" s="139"/>
      <c r="D71" s="139"/>
      <c r="E71" s="134"/>
      <c r="F71" s="138">
        <f>F65+F31</f>
        <v>37</v>
      </c>
      <c r="G71" s="138">
        <f>G65+G31</f>
        <v>95</v>
      </c>
      <c r="H71" s="187">
        <v>90000</v>
      </c>
      <c r="I71" s="188">
        <f>I65+I31</f>
        <v>55859.199999999997</v>
      </c>
      <c r="J71" s="139"/>
      <c r="K71" s="139"/>
      <c r="L71" s="139"/>
    </row>
    <row r="72" spans="2:12" ht="15.75" customHeight="1"/>
    <row r="73" spans="2:12" ht="15.75" customHeight="1"/>
    <row r="74" spans="2:12" ht="15.75" customHeight="1"/>
    <row r="75" spans="2:12" ht="15.75" customHeight="1"/>
    <row r="76" spans="2:12" ht="15.75" customHeight="1"/>
    <row r="77" spans="2:12" ht="15.75" customHeight="1"/>
    <row r="78" spans="2:12" ht="15.75" customHeight="1"/>
    <row r="79" spans="2:12" ht="15.75" customHeight="1"/>
    <row r="80" spans="2:12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spans="2:11" ht="15.75" customHeight="1"/>
    <row r="626" spans="2:11" ht="15.75" customHeight="1"/>
    <row r="627" spans="2:11" ht="15.75" customHeight="1"/>
    <row r="628" spans="2:11" ht="15.75" customHeight="1"/>
    <row r="629" spans="2:11" ht="15.75" customHeight="1"/>
    <row r="630" spans="2:11" ht="15.75" customHeight="1"/>
    <row r="631" spans="2:11" ht="15.75" customHeight="1"/>
    <row r="632" spans="2:11" ht="15.75" customHeight="1"/>
    <row r="633" spans="2:11" ht="15.75" customHeight="1"/>
    <row r="634" spans="2:11" ht="15.75" customHeight="1"/>
    <row r="635" spans="2:11" ht="15.75" customHeight="1"/>
    <row r="636" spans="2:11" ht="15.75" customHeight="1"/>
    <row r="637" spans="2:11" ht="15.75" customHeight="1"/>
    <row r="638" spans="2:11" ht="15.75" customHeight="1"/>
    <row r="639" spans="2:11" ht="15.75" customHeight="1">
      <c r="B639" s="11"/>
      <c r="C639" s="11"/>
      <c r="D639" s="31"/>
      <c r="E639" s="31"/>
      <c r="F639" s="31"/>
      <c r="G639" s="31"/>
      <c r="H639" s="31"/>
      <c r="I639" s="31"/>
      <c r="J639" s="15"/>
      <c r="K639" s="15"/>
    </row>
    <row r="640" spans="2:11" ht="15.75" customHeight="1">
      <c r="B640" s="31"/>
      <c r="C640" s="31"/>
      <c r="D640" s="31"/>
      <c r="E640" s="31"/>
      <c r="F640" s="31"/>
      <c r="G640" s="31"/>
      <c r="H640" s="31"/>
      <c r="I640" s="31"/>
      <c r="J640" s="31"/>
      <c r="K640" s="31"/>
    </row>
    <row r="641" spans="2:11" ht="15.75" customHeight="1">
      <c r="B641" s="31"/>
      <c r="C641" s="31"/>
      <c r="D641" s="31"/>
      <c r="E641" s="31"/>
      <c r="F641" s="31"/>
      <c r="G641" s="31"/>
      <c r="H641" s="31"/>
      <c r="I641" s="31"/>
      <c r="J641" s="31"/>
      <c r="K641" s="31"/>
    </row>
    <row r="642" spans="2:11" ht="15.75" customHeight="1">
      <c r="B642" s="15"/>
      <c r="C642" s="15"/>
      <c r="D642" s="15"/>
      <c r="E642" s="15"/>
      <c r="F642" s="15"/>
      <c r="G642" s="15"/>
      <c r="H642" s="15"/>
      <c r="I642" s="15"/>
      <c r="J642" s="15"/>
      <c r="K642" s="31"/>
    </row>
    <row r="643" spans="2:11" ht="15.75" customHeight="1">
      <c r="B643" s="31"/>
      <c r="C643" s="31"/>
      <c r="D643" s="31"/>
      <c r="E643" s="31"/>
      <c r="F643" s="31"/>
      <c r="G643" s="31"/>
      <c r="H643" s="31"/>
      <c r="I643" s="31"/>
      <c r="J643" s="31"/>
      <c r="K643" s="31"/>
    </row>
    <row r="644" spans="2:11" ht="15.75" customHeight="1"/>
    <row r="645" spans="2:11" ht="15.75" customHeight="1"/>
    <row r="646" spans="2:11" ht="15.75" customHeight="1"/>
    <row r="647" spans="2:11" ht="15.75" customHeight="1">
      <c r="B647" s="13"/>
      <c r="C647" s="13"/>
      <c r="D647" s="13"/>
      <c r="E647" s="13"/>
      <c r="F647" s="13"/>
      <c r="G647" s="13"/>
      <c r="H647" s="13"/>
      <c r="I647" s="13"/>
      <c r="J647" s="14"/>
      <c r="K647" s="14"/>
    </row>
    <row r="648" spans="2:11" ht="15.75" customHeight="1">
      <c r="J648" s="15"/>
      <c r="K648" s="14"/>
    </row>
    <row r="649" spans="2:11" ht="15.75" customHeight="1">
      <c r="B649" s="16" t="s">
        <v>40</v>
      </c>
      <c r="C649" s="16" t="s">
        <v>41</v>
      </c>
      <c r="H649" s="17" t="s">
        <v>10</v>
      </c>
      <c r="I649" s="18">
        <f>+I643</f>
        <v>0</v>
      </c>
      <c r="J649" s="15"/>
      <c r="K649" s="14"/>
    </row>
    <row r="650" spans="2:11" ht="15.75" customHeight="1">
      <c r="B650" s="19">
        <v>13</v>
      </c>
      <c r="C650" s="19">
        <f>+C643</f>
        <v>0</v>
      </c>
      <c r="D650" s="20" t="s">
        <v>42</v>
      </c>
      <c r="E650" s="13"/>
      <c r="F650" s="13"/>
      <c r="G650" s="13"/>
      <c r="H650" s="13"/>
      <c r="I650" s="13"/>
      <c r="J650" s="14"/>
      <c r="K650" s="14"/>
    </row>
    <row r="651" spans="2:11" ht="15.75" customHeight="1"/>
    <row r="652" spans="2:11" ht="15.75" customHeight="1">
      <c r="F652" s="16" t="s">
        <v>40</v>
      </c>
      <c r="G652" s="16" t="s">
        <v>41</v>
      </c>
      <c r="J652" s="22" t="s">
        <v>512</v>
      </c>
      <c r="K652" s="11"/>
    </row>
    <row r="653" spans="2:11" ht="15.75" customHeight="1">
      <c r="F653" s="19" t="e">
        <f t="shared" ref="F653:G653" si="2">+#REF!+B650</f>
        <v>#REF!</v>
      </c>
      <c r="G653" s="19" t="e">
        <f t="shared" si="2"/>
        <v>#REF!</v>
      </c>
      <c r="H653" s="17" t="s">
        <v>513</v>
      </c>
      <c r="I653" s="23" t="e">
        <f>+#REF!+I649</f>
        <v>#REF!</v>
      </c>
      <c r="J653" s="24">
        <v>90000</v>
      </c>
      <c r="K653" s="25"/>
    </row>
    <row r="654" spans="2:11" ht="15.75" customHeight="1"/>
    <row r="655" spans="2:11" ht="15.75" customHeight="1"/>
    <row r="656" spans="2:11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">
    <mergeCell ref="B1:K1"/>
    <mergeCell ref="B2:I2"/>
    <mergeCell ref="B33:K33"/>
    <mergeCell ref="B34:I34"/>
    <mergeCell ref="A2:A3"/>
    <mergeCell ref="A34:A35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5"/>
  <sheetViews>
    <sheetView topLeftCell="A147" zoomScale="90" zoomScaleNormal="90" workbookViewId="0">
      <selection activeCell="I176" sqref="I176"/>
    </sheetView>
  </sheetViews>
  <sheetFormatPr baseColWidth="10" defaultColWidth="12.625" defaultRowHeight="15" customHeight="1"/>
  <cols>
    <col min="1" max="1" width="7.25" style="300" customWidth="1"/>
    <col min="2" max="2" width="16.75" customWidth="1"/>
    <col min="3" max="3" width="10.75" customWidth="1"/>
    <col min="4" max="4" width="31.25" customWidth="1"/>
    <col min="5" max="5" width="24.5" customWidth="1"/>
    <col min="6" max="6" width="27.125" customWidth="1"/>
    <col min="7" max="7" width="15" customWidth="1"/>
    <col min="8" max="8" width="18.25" customWidth="1"/>
    <col min="9" max="9" width="16.875" customWidth="1"/>
    <col min="10" max="10" width="16.125" customWidth="1"/>
    <col min="11" max="27" width="9.375" customWidth="1"/>
  </cols>
  <sheetData>
    <row r="1" spans="1:12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2" ht="27.75">
      <c r="A2" s="361" t="s">
        <v>2349</v>
      </c>
      <c r="B2" s="353" t="s">
        <v>514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2">
      <c r="A4" s="134">
        <v>1</v>
      </c>
      <c r="B4" s="224" t="s">
        <v>515</v>
      </c>
      <c r="C4" s="46">
        <v>3</v>
      </c>
      <c r="D4" s="5" t="s">
        <v>516</v>
      </c>
      <c r="E4" s="6" t="s">
        <v>517</v>
      </c>
      <c r="F4" s="5" t="s">
        <v>518</v>
      </c>
      <c r="G4" s="5">
        <v>2015</v>
      </c>
      <c r="H4" s="5" t="s">
        <v>15</v>
      </c>
      <c r="I4" s="8">
        <v>205.20000000000002</v>
      </c>
      <c r="J4" s="8">
        <f t="shared" ref="J4:J49" si="0">I4*C4</f>
        <v>615.6</v>
      </c>
      <c r="K4" s="5" t="s">
        <v>519</v>
      </c>
      <c r="L4" s="156"/>
    </row>
    <row r="5" spans="1:12">
      <c r="A5" s="134">
        <v>2</v>
      </c>
      <c r="B5" s="224" t="s">
        <v>515</v>
      </c>
      <c r="C5" s="46">
        <v>4</v>
      </c>
      <c r="D5" s="5" t="s">
        <v>520</v>
      </c>
      <c r="E5" s="6" t="s">
        <v>521</v>
      </c>
      <c r="F5" s="5" t="s">
        <v>522</v>
      </c>
      <c r="G5" s="5">
        <v>2017</v>
      </c>
      <c r="H5" s="5" t="s">
        <v>15</v>
      </c>
      <c r="I5" s="8">
        <v>476</v>
      </c>
      <c r="J5" s="8">
        <f t="shared" si="0"/>
        <v>1904</v>
      </c>
      <c r="K5" s="5" t="s">
        <v>519</v>
      </c>
      <c r="L5" s="156"/>
    </row>
    <row r="6" spans="1:12">
      <c r="A6" s="134">
        <v>3</v>
      </c>
      <c r="B6" s="224" t="s">
        <v>515</v>
      </c>
      <c r="C6" s="46">
        <v>3</v>
      </c>
      <c r="D6" s="5" t="s">
        <v>523</v>
      </c>
      <c r="E6" s="6" t="s">
        <v>524</v>
      </c>
      <c r="F6" s="5" t="s">
        <v>522</v>
      </c>
      <c r="G6" s="5">
        <v>2018</v>
      </c>
      <c r="H6" s="5" t="s">
        <v>15</v>
      </c>
      <c r="I6" s="8">
        <v>380</v>
      </c>
      <c r="J6" s="8">
        <f t="shared" si="0"/>
        <v>1140</v>
      </c>
      <c r="K6" s="5" t="s">
        <v>519</v>
      </c>
      <c r="L6" s="156"/>
    </row>
    <row r="7" spans="1:12">
      <c r="A7" s="134">
        <v>4</v>
      </c>
      <c r="B7" s="224" t="s">
        <v>515</v>
      </c>
      <c r="C7" s="46">
        <v>4</v>
      </c>
      <c r="D7" s="5" t="s">
        <v>525</v>
      </c>
      <c r="E7" s="6" t="s">
        <v>526</v>
      </c>
      <c r="F7" s="5" t="s">
        <v>527</v>
      </c>
      <c r="G7" s="5">
        <v>2018</v>
      </c>
      <c r="H7" s="5" t="s">
        <v>15</v>
      </c>
      <c r="I7" s="8">
        <v>364</v>
      </c>
      <c r="J7" s="8">
        <f t="shared" si="0"/>
        <v>1456</v>
      </c>
      <c r="K7" s="5" t="s">
        <v>519</v>
      </c>
      <c r="L7" s="156"/>
    </row>
    <row r="8" spans="1:12">
      <c r="A8" s="134">
        <v>5</v>
      </c>
      <c r="B8" s="224" t="s">
        <v>515</v>
      </c>
      <c r="C8" s="46">
        <v>2</v>
      </c>
      <c r="D8" s="5" t="s">
        <v>528</v>
      </c>
      <c r="E8" s="5" t="s">
        <v>529</v>
      </c>
      <c r="F8" s="5" t="s">
        <v>527</v>
      </c>
      <c r="G8" s="5">
        <v>1999</v>
      </c>
      <c r="H8" s="5" t="s">
        <v>15</v>
      </c>
      <c r="I8" s="8">
        <v>328</v>
      </c>
      <c r="J8" s="8">
        <f t="shared" si="0"/>
        <v>656</v>
      </c>
      <c r="K8" s="5" t="s">
        <v>519</v>
      </c>
      <c r="L8" s="156"/>
    </row>
    <row r="9" spans="1:12">
      <c r="A9" s="134">
        <v>6</v>
      </c>
      <c r="B9" s="224" t="s">
        <v>515</v>
      </c>
      <c r="C9" s="46">
        <v>3</v>
      </c>
      <c r="D9" s="5" t="s">
        <v>530</v>
      </c>
      <c r="E9" s="5" t="s">
        <v>531</v>
      </c>
      <c r="F9" s="5" t="s">
        <v>527</v>
      </c>
      <c r="G9" s="5">
        <v>2016</v>
      </c>
      <c r="H9" s="5" t="s">
        <v>15</v>
      </c>
      <c r="I9" s="8">
        <v>2840</v>
      </c>
      <c r="J9" s="8">
        <f t="shared" si="0"/>
        <v>8520</v>
      </c>
      <c r="K9" s="5" t="s">
        <v>519</v>
      </c>
      <c r="L9" s="156"/>
    </row>
    <row r="10" spans="1:12">
      <c r="A10" s="134">
        <v>7</v>
      </c>
      <c r="B10" s="224" t="s">
        <v>515</v>
      </c>
      <c r="C10" s="46">
        <v>4</v>
      </c>
      <c r="D10" s="5" t="s">
        <v>532</v>
      </c>
      <c r="E10" s="5" t="s">
        <v>533</v>
      </c>
      <c r="F10" s="5" t="s">
        <v>527</v>
      </c>
      <c r="G10" s="5">
        <v>2016</v>
      </c>
      <c r="H10" s="5" t="s">
        <v>15</v>
      </c>
      <c r="I10" s="8">
        <v>616</v>
      </c>
      <c r="J10" s="8">
        <f t="shared" si="0"/>
        <v>2464</v>
      </c>
      <c r="K10" s="5" t="s">
        <v>519</v>
      </c>
      <c r="L10" s="156"/>
    </row>
    <row r="11" spans="1:12">
      <c r="A11" s="134">
        <v>8</v>
      </c>
      <c r="B11" s="224" t="s">
        <v>515</v>
      </c>
      <c r="C11" s="46">
        <v>4</v>
      </c>
      <c r="D11" s="5" t="s">
        <v>534</v>
      </c>
      <c r="E11" s="5" t="s">
        <v>535</v>
      </c>
      <c r="F11" s="5" t="s">
        <v>326</v>
      </c>
      <c r="G11" s="5">
        <v>2020</v>
      </c>
      <c r="H11" s="5" t="s">
        <v>15</v>
      </c>
      <c r="I11" s="8">
        <v>208</v>
      </c>
      <c r="J11" s="8">
        <f t="shared" si="0"/>
        <v>832</v>
      </c>
      <c r="K11" s="5" t="s">
        <v>519</v>
      </c>
      <c r="L11" s="156"/>
    </row>
    <row r="12" spans="1:12">
      <c r="A12" s="134">
        <v>9</v>
      </c>
      <c r="B12" s="224" t="s">
        <v>515</v>
      </c>
      <c r="C12" s="46">
        <v>4</v>
      </c>
      <c r="D12" s="5" t="s">
        <v>534</v>
      </c>
      <c r="E12" s="5" t="s">
        <v>536</v>
      </c>
      <c r="F12" s="5" t="s">
        <v>326</v>
      </c>
      <c r="G12" s="5">
        <v>2020</v>
      </c>
      <c r="H12" s="5" t="s">
        <v>15</v>
      </c>
      <c r="I12" s="8">
        <v>172</v>
      </c>
      <c r="J12" s="8">
        <f t="shared" si="0"/>
        <v>688</v>
      </c>
      <c r="K12" s="5" t="s">
        <v>519</v>
      </c>
      <c r="L12" s="156"/>
    </row>
    <row r="13" spans="1:12">
      <c r="A13" s="134">
        <v>10</v>
      </c>
      <c r="B13" s="224" t="s">
        <v>515</v>
      </c>
      <c r="C13" s="46">
        <v>3</v>
      </c>
      <c r="D13" s="5" t="s">
        <v>537</v>
      </c>
      <c r="E13" s="5" t="s">
        <v>538</v>
      </c>
      <c r="F13" s="5" t="s">
        <v>527</v>
      </c>
      <c r="G13" s="5">
        <v>2013</v>
      </c>
      <c r="H13" s="5" t="s">
        <v>15</v>
      </c>
      <c r="I13" s="8">
        <v>284</v>
      </c>
      <c r="J13" s="8">
        <f t="shared" si="0"/>
        <v>852</v>
      </c>
      <c r="K13" s="5" t="s">
        <v>519</v>
      </c>
      <c r="L13" s="156"/>
    </row>
    <row r="14" spans="1:12">
      <c r="A14" s="134">
        <v>11</v>
      </c>
      <c r="B14" s="224" t="s">
        <v>515</v>
      </c>
      <c r="C14" s="46">
        <v>3</v>
      </c>
      <c r="D14" s="5" t="s">
        <v>539</v>
      </c>
      <c r="E14" s="5" t="s">
        <v>540</v>
      </c>
      <c r="F14" s="5" t="s">
        <v>527</v>
      </c>
      <c r="G14" s="5">
        <v>2011</v>
      </c>
      <c r="H14" s="5" t="s">
        <v>15</v>
      </c>
      <c r="I14" s="8">
        <v>600</v>
      </c>
      <c r="J14" s="8">
        <f t="shared" si="0"/>
        <v>1800</v>
      </c>
      <c r="K14" s="5" t="s">
        <v>519</v>
      </c>
      <c r="L14" s="156"/>
    </row>
    <row r="15" spans="1:12">
      <c r="A15" s="134">
        <v>12</v>
      </c>
      <c r="B15" s="224" t="s">
        <v>515</v>
      </c>
      <c r="C15" s="46">
        <v>2</v>
      </c>
      <c r="D15" s="5" t="s">
        <v>541</v>
      </c>
      <c r="E15" s="5" t="s">
        <v>521</v>
      </c>
      <c r="F15" s="5" t="s">
        <v>542</v>
      </c>
      <c r="G15" s="5">
        <v>2013</v>
      </c>
      <c r="H15" s="5" t="s">
        <v>15</v>
      </c>
      <c r="I15" s="8">
        <v>712</v>
      </c>
      <c r="J15" s="8">
        <f t="shared" si="0"/>
        <v>1424</v>
      </c>
      <c r="K15" s="5" t="s">
        <v>519</v>
      </c>
      <c r="L15" s="156"/>
    </row>
    <row r="16" spans="1:12">
      <c r="A16" s="134">
        <v>13</v>
      </c>
      <c r="B16" s="224" t="s">
        <v>515</v>
      </c>
      <c r="C16" s="46">
        <v>3</v>
      </c>
      <c r="D16" s="5" t="s">
        <v>543</v>
      </c>
      <c r="E16" s="5" t="s">
        <v>521</v>
      </c>
      <c r="F16" s="5" t="s">
        <v>527</v>
      </c>
      <c r="G16" s="5">
        <v>2013</v>
      </c>
      <c r="H16" s="5" t="s">
        <v>15</v>
      </c>
      <c r="I16" s="8">
        <v>380</v>
      </c>
      <c r="J16" s="8">
        <f t="shared" si="0"/>
        <v>1140</v>
      </c>
      <c r="K16" s="5" t="s">
        <v>519</v>
      </c>
      <c r="L16" s="156"/>
    </row>
    <row r="17" spans="1:12">
      <c r="A17" s="134">
        <v>14</v>
      </c>
      <c r="B17" s="224" t="s">
        <v>23</v>
      </c>
      <c r="C17" s="46">
        <v>4</v>
      </c>
      <c r="D17" s="5" t="s">
        <v>544</v>
      </c>
      <c r="E17" s="5" t="s">
        <v>545</v>
      </c>
      <c r="F17" s="5" t="s">
        <v>546</v>
      </c>
      <c r="G17" s="5" t="s">
        <v>547</v>
      </c>
      <c r="H17" s="5" t="s">
        <v>15</v>
      </c>
      <c r="I17" s="8">
        <v>446</v>
      </c>
      <c r="J17" s="8">
        <f t="shared" si="0"/>
        <v>1784</v>
      </c>
      <c r="K17" s="9">
        <v>3644</v>
      </c>
      <c r="L17" s="156"/>
    </row>
    <row r="18" spans="1:12">
      <c r="A18" s="134">
        <v>15</v>
      </c>
      <c r="B18" s="224" t="s">
        <v>23</v>
      </c>
      <c r="C18" s="46">
        <v>4</v>
      </c>
      <c r="D18" s="5" t="s">
        <v>548</v>
      </c>
      <c r="E18" s="5" t="s">
        <v>549</v>
      </c>
      <c r="F18" s="5" t="s">
        <v>550</v>
      </c>
      <c r="G18" s="5" t="s">
        <v>551</v>
      </c>
      <c r="H18" s="5" t="s">
        <v>15</v>
      </c>
      <c r="I18" s="8">
        <v>453</v>
      </c>
      <c r="J18" s="8">
        <f t="shared" si="0"/>
        <v>1812</v>
      </c>
      <c r="K18" s="9">
        <v>3644</v>
      </c>
      <c r="L18" s="156"/>
    </row>
    <row r="19" spans="1:12">
      <c r="A19" s="134">
        <v>16</v>
      </c>
      <c r="B19" s="224" t="s">
        <v>23</v>
      </c>
      <c r="C19" s="46">
        <v>4</v>
      </c>
      <c r="D19" s="5" t="s">
        <v>552</v>
      </c>
      <c r="E19" s="5" t="s">
        <v>553</v>
      </c>
      <c r="F19" s="5" t="s">
        <v>550</v>
      </c>
      <c r="G19" s="5" t="s">
        <v>554</v>
      </c>
      <c r="H19" s="5" t="s">
        <v>15</v>
      </c>
      <c r="I19" s="8">
        <v>230</v>
      </c>
      <c r="J19" s="8">
        <f t="shared" si="0"/>
        <v>920</v>
      </c>
      <c r="K19" s="9">
        <v>3644</v>
      </c>
      <c r="L19" s="156"/>
    </row>
    <row r="20" spans="1:12">
      <c r="A20" s="134">
        <v>17</v>
      </c>
      <c r="B20" s="224" t="s">
        <v>23</v>
      </c>
      <c r="C20" s="46">
        <v>2</v>
      </c>
      <c r="D20" s="5" t="s">
        <v>555</v>
      </c>
      <c r="E20" s="5" t="s">
        <v>556</v>
      </c>
      <c r="F20" s="5" t="s">
        <v>557</v>
      </c>
      <c r="G20" s="5">
        <v>2010</v>
      </c>
      <c r="H20" s="5" t="s">
        <v>15</v>
      </c>
      <c r="I20" s="8">
        <v>2983</v>
      </c>
      <c r="J20" s="8">
        <f t="shared" si="0"/>
        <v>5966</v>
      </c>
      <c r="K20" s="9">
        <v>3644</v>
      </c>
      <c r="L20" s="156"/>
    </row>
    <row r="21" spans="1:12" ht="15.75" customHeight="1">
      <c r="A21" s="134">
        <v>18</v>
      </c>
      <c r="B21" s="224" t="s">
        <v>23</v>
      </c>
      <c r="C21" s="46">
        <v>4</v>
      </c>
      <c r="D21" s="5" t="s">
        <v>558</v>
      </c>
      <c r="E21" s="5" t="s">
        <v>559</v>
      </c>
      <c r="F21" s="5" t="s">
        <v>560</v>
      </c>
      <c r="G21" s="5" t="s">
        <v>561</v>
      </c>
      <c r="H21" s="5" t="s">
        <v>15</v>
      </c>
      <c r="I21" s="8">
        <v>426</v>
      </c>
      <c r="J21" s="8">
        <f t="shared" si="0"/>
        <v>1704</v>
      </c>
      <c r="K21" s="9">
        <v>3644</v>
      </c>
      <c r="L21" s="156"/>
    </row>
    <row r="22" spans="1:12" ht="15.75" customHeight="1">
      <c r="A22" s="134">
        <v>19</v>
      </c>
      <c r="B22" s="224" t="s">
        <v>23</v>
      </c>
      <c r="C22" s="46">
        <v>4</v>
      </c>
      <c r="D22" s="5" t="s">
        <v>562</v>
      </c>
      <c r="E22" s="5" t="s">
        <v>559</v>
      </c>
      <c r="F22" s="5" t="s">
        <v>563</v>
      </c>
      <c r="G22" s="5" t="s">
        <v>564</v>
      </c>
      <c r="H22" s="5" t="s">
        <v>15</v>
      </c>
      <c r="I22" s="8">
        <v>328</v>
      </c>
      <c r="J22" s="8">
        <f t="shared" si="0"/>
        <v>1312</v>
      </c>
      <c r="K22" s="9">
        <v>3644</v>
      </c>
      <c r="L22" s="156"/>
    </row>
    <row r="23" spans="1:12" ht="15.75" customHeight="1">
      <c r="A23" s="134">
        <v>20</v>
      </c>
      <c r="B23" s="224" t="s">
        <v>23</v>
      </c>
      <c r="C23" s="46">
        <v>4</v>
      </c>
      <c r="D23" s="5" t="s">
        <v>565</v>
      </c>
      <c r="E23" s="5" t="s">
        <v>566</v>
      </c>
      <c r="F23" s="5" t="s">
        <v>567</v>
      </c>
      <c r="G23" s="5" t="s">
        <v>547</v>
      </c>
      <c r="H23" s="5" t="s">
        <v>15</v>
      </c>
      <c r="I23" s="8">
        <v>235</v>
      </c>
      <c r="J23" s="8">
        <f t="shared" si="0"/>
        <v>940</v>
      </c>
      <c r="K23" s="9">
        <v>3644</v>
      </c>
      <c r="L23" s="156"/>
    </row>
    <row r="24" spans="1:12" ht="15.75" customHeight="1">
      <c r="A24" s="134">
        <v>21</v>
      </c>
      <c r="B24" s="224" t="s">
        <v>23</v>
      </c>
      <c r="C24" s="46">
        <v>4</v>
      </c>
      <c r="D24" s="5" t="s">
        <v>568</v>
      </c>
      <c r="E24" s="5" t="s">
        <v>569</v>
      </c>
      <c r="F24" s="5" t="s">
        <v>570</v>
      </c>
      <c r="G24" s="5" t="s">
        <v>571</v>
      </c>
      <c r="H24" s="5" t="s">
        <v>15</v>
      </c>
      <c r="I24" s="8">
        <v>305</v>
      </c>
      <c r="J24" s="8">
        <f t="shared" si="0"/>
        <v>1220</v>
      </c>
      <c r="K24" s="9">
        <v>3644</v>
      </c>
      <c r="L24" s="156"/>
    </row>
    <row r="25" spans="1:12" ht="15.75" customHeight="1">
      <c r="A25" s="134">
        <v>22</v>
      </c>
      <c r="B25" s="224" t="s">
        <v>23</v>
      </c>
      <c r="C25" s="46">
        <v>4</v>
      </c>
      <c r="D25" s="5" t="s">
        <v>572</v>
      </c>
      <c r="E25" s="5" t="s">
        <v>569</v>
      </c>
      <c r="F25" s="5" t="s">
        <v>573</v>
      </c>
      <c r="G25" s="5" t="s">
        <v>574</v>
      </c>
      <c r="H25" s="5" t="s">
        <v>15</v>
      </c>
      <c r="I25" s="8">
        <v>282</v>
      </c>
      <c r="J25" s="8">
        <f t="shared" si="0"/>
        <v>1128</v>
      </c>
      <c r="K25" s="9">
        <v>3644</v>
      </c>
      <c r="L25" s="156"/>
    </row>
    <row r="26" spans="1:12" ht="15.75" customHeight="1">
      <c r="A26" s="134">
        <v>23</v>
      </c>
      <c r="B26" s="224" t="s">
        <v>23</v>
      </c>
      <c r="C26" s="46">
        <v>4</v>
      </c>
      <c r="D26" s="5" t="s">
        <v>575</v>
      </c>
      <c r="E26" s="5" t="s">
        <v>569</v>
      </c>
      <c r="F26" s="5" t="s">
        <v>576</v>
      </c>
      <c r="G26" s="5" t="s">
        <v>577</v>
      </c>
      <c r="H26" s="5" t="s">
        <v>15</v>
      </c>
      <c r="I26" s="8">
        <v>250</v>
      </c>
      <c r="J26" s="8">
        <f t="shared" si="0"/>
        <v>1000</v>
      </c>
      <c r="K26" s="9">
        <v>3644</v>
      </c>
      <c r="L26" s="156"/>
    </row>
    <row r="27" spans="1:12" ht="15.75" customHeight="1">
      <c r="A27" s="134">
        <v>24</v>
      </c>
      <c r="B27" s="224" t="s">
        <v>23</v>
      </c>
      <c r="C27" s="46">
        <v>4</v>
      </c>
      <c r="D27" s="5" t="s">
        <v>578</v>
      </c>
      <c r="E27" s="5" t="s">
        <v>569</v>
      </c>
      <c r="F27" s="5" t="s">
        <v>573</v>
      </c>
      <c r="G27" s="5" t="s">
        <v>571</v>
      </c>
      <c r="H27" s="5" t="s">
        <v>15</v>
      </c>
      <c r="I27" s="8">
        <v>305</v>
      </c>
      <c r="J27" s="8">
        <f t="shared" si="0"/>
        <v>1220</v>
      </c>
      <c r="K27" s="9">
        <v>3644</v>
      </c>
      <c r="L27" s="156"/>
    </row>
    <row r="28" spans="1:12" ht="15.75" customHeight="1">
      <c r="A28" s="134">
        <v>25</v>
      </c>
      <c r="B28" s="224" t="s">
        <v>23</v>
      </c>
      <c r="C28" s="46">
        <v>3</v>
      </c>
      <c r="D28" s="5" t="s">
        <v>579</v>
      </c>
      <c r="E28" s="5" t="s">
        <v>580</v>
      </c>
      <c r="F28" s="5" t="s">
        <v>581</v>
      </c>
      <c r="G28" s="5" t="s">
        <v>582</v>
      </c>
      <c r="H28" s="5" t="s">
        <v>15</v>
      </c>
      <c r="I28" s="8">
        <v>386</v>
      </c>
      <c r="J28" s="8">
        <f t="shared" si="0"/>
        <v>1158</v>
      </c>
      <c r="K28" s="9">
        <v>3644</v>
      </c>
      <c r="L28" s="156"/>
    </row>
    <row r="29" spans="1:12" ht="15.75" customHeight="1">
      <c r="A29" s="134">
        <v>26</v>
      </c>
      <c r="B29" s="224" t="s">
        <v>23</v>
      </c>
      <c r="C29" s="46">
        <v>3</v>
      </c>
      <c r="D29" s="5" t="s">
        <v>583</v>
      </c>
      <c r="E29" s="5" t="s">
        <v>584</v>
      </c>
      <c r="F29" s="5" t="s">
        <v>560</v>
      </c>
      <c r="G29" s="5" t="s">
        <v>585</v>
      </c>
      <c r="H29" s="5" t="s">
        <v>15</v>
      </c>
      <c r="I29" s="8">
        <v>613</v>
      </c>
      <c r="J29" s="8">
        <f t="shared" si="0"/>
        <v>1839</v>
      </c>
      <c r="K29" s="9">
        <v>3644</v>
      </c>
      <c r="L29" s="156"/>
    </row>
    <row r="30" spans="1:12" ht="15.75" customHeight="1">
      <c r="A30" s="134">
        <v>27</v>
      </c>
      <c r="B30" s="224" t="s">
        <v>23</v>
      </c>
      <c r="C30" s="46">
        <v>3</v>
      </c>
      <c r="D30" s="5" t="s">
        <v>586</v>
      </c>
      <c r="E30" s="5" t="s">
        <v>587</v>
      </c>
      <c r="F30" s="5" t="s">
        <v>560</v>
      </c>
      <c r="G30" s="5" t="s">
        <v>588</v>
      </c>
      <c r="H30" s="5" t="s">
        <v>15</v>
      </c>
      <c r="I30" s="8">
        <v>190</v>
      </c>
      <c r="J30" s="8">
        <f t="shared" si="0"/>
        <v>570</v>
      </c>
      <c r="K30" s="9">
        <v>3644</v>
      </c>
      <c r="L30" s="156"/>
    </row>
    <row r="31" spans="1:12" ht="15.75" customHeight="1">
      <c r="A31" s="134">
        <v>28</v>
      </c>
      <c r="B31" s="224" t="s">
        <v>23</v>
      </c>
      <c r="C31" s="46">
        <v>3</v>
      </c>
      <c r="D31" s="5" t="s">
        <v>589</v>
      </c>
      <c r="E31" s="5" t="s">
        <v>590</v>
      </c>
      <c r="F31" s="5" t="s">
        <v>591</v>
      </c>
      <c r="G31" s="5" t="s">
        <v>554</v>
      </c>
      <c r="H31" s="5" t="s">
        <v>15</v>
      </c>
      <c r="I31" s="8">
        <v>479</v>
      </c>
      <c r="J31" s="8">
        <f t="shared" si="0"/>
        <v>1437</v>
      </c>
      <c r="K31" s="9">
        <v>3644</v>
      </c>
      <c r="L31" s="156"/>
    </row>
    <row r="32" spans="1:12" ht="15.75" customHeight="1">
      <c r="A32" s="134">
        <v>29</v>
      </c>
      <c r="B32" s="224" t="s">
        <v>23</v>
      </c>
      <c r="C32" s="46">
        <v>5</v>
      </c>
      <c r="D32" s="5" t="s">
        <v>592</v>
      </c>
      <c r="E32" s="5" t="s">
        <v>593</v>
      </c>
      <c r="F32" s="5" t="s">
        <v>594</v>
      </c>
      <c r="G32" s="6">
        <v>2019</v>
      </c>
      <c r="H32" s="5" t="s">
        <v>15</v>
      </c>
      <c r="I32" s="8">
        <v>241</v>
      </c>
      <c r="J32" s="8">
        <f t="shared" si="0"/>
        <v>1205</v>
      </c>
      <c r="K32" s="9">
        <v>3644</v>
      </c>
      <c r="L32" s="156"/>
    </row>
    <row r="33" spans="1:12" ht="15.75" customHeight="1">
      <c r="A33" s="134">
        <v>30</v>
      </c>
      <c r="B33" s="224" t="s">
        <v>23</v>
      </c>
      <c r="C33" s="46">
        <v>3</v>
      </c>
      <c r="D33" s="5" t="s">
        <v>595</v>
      </c>
      <c r="E33" s="5" t="s">
        <v>596</v>
      </c>
      <c r="F33" s="5" t="s">
        <v>550</v>
      </c>
      <c r="G33" s="6">
        <v>2019</v>
      </c>
      <c r="H33" s="5" t="s">
        <v>15</v>
      </c>
      <c r="I33" s="8">
        <v>190</v>
      </c>
      <c r="J33" s="8">
        <f t="shared" si="0"/>
        <v>570</v>
      </c>
      <c r="K33" s="9">
        <v>3644</v>
      </c>
      <c r="L33" s="156"/>
    </row>
    <row r="34" spans="1:12" ht="15.75" customHeight="1">
      <c r="A34" s="134">
        <v>31</v>
      </c>
      <c r="B34" s="224" t="s">
        <v>23</v>
      </c>
      <c r="C34" s="46">
        <v>3</v>
      </c>
      <c r="D34" s="5" t="s">
        <v>597</v>
      </c>
      <c r="E34" s="5" t="s">
        <v>598</v>
      </c>
      <c r="F34" s="5" t="s">
        <v>326</v>
      </c>
      <c r="G34" s="6">
        <v>2016</v>
      </c>
      <c r="H34" s="5" t="s">
        <v>15</v>
      </c>
      <c r="I34" s="8">
        <v>80</v>
      </c>
      <c r="J34" s="8">
        <f t="shared" si="0"/>
        <v>240</v>
      </c>
      <c r="K34" s="9">
        <v>3644</v>
      </c>
      <c r="L34" s="156"/>
    </row>
    <row r="35" spans="1:12" ht="15.75" customHeight="1">
      <c r="A35" s="134">
        <v>32</v>
      </c>
      <c r="B35" s="224" t="s">
        <v>23</v>
      </c>
      <c r="C35" s="46">
        <v>3</v>
      </c>
      <c r="D35" s="5" t="s">
        <v>599</v>
      </c>
      <c r="E35" s="5" t="s">
        <v>600</v>
      </c>
      <c r="F35" s="5" t="s">
        <v>601</v>
      </c>
      <c r="G35" s="6">
        <v>2020</v>
      </c>
      <c r="H35" s="5" t="s">
        <v>15</v>
      </c>
      <c r="I35" s="8">
        <v>217</v>
      </c>
      <c r="J35" s="8">
        <f t="shared" si="0"/>
        <v>651</v>
      </c>
      <c r="K35" s="9">
        <v>3644</v>
      </c>
      <c r="L35" s="156"/>
    </row>
    <row r="36" spans="1:12" ht="16.5" customHeight="1">
      <c r="A36" s="134">
        <v>33</v>
      </c>
      <c r="B36" s="224" t="s">
        <v>23</v>
      </c>
      <c r="C36" s="46">
        <v>3</v>
      </c>
      <c r="D36" s="5" t="s">
        <v>602</v>
      </c>
      <c r="E36" s="5" t="s">
        <v>603</v>
      </c>
      <c r="F36" s="5" t="s">
        <v>604</v>
      </c>
      <c r="G36" s="6">
        <v>2020</v>
      </c>
      <c r="H36" s="5" t="s">
        <v>15</v>
      </c>
      <c r="I36" s="8">
        <v>243</v>
      </c>
      <c r="J36" s="8">
        <f t="shared" si="0"/>
        <v>729</v>
      </c>
      <c r="K36" s="9">
        <v>3644</v>
      </c>
      <c r="L36" s="156"/>
    </row>
    <row r="37" spans="1:12" ht="15.75" customHeight="1">
      <c r="A37" s="134">
        <v>34</v>
      </c>
      <c r="B37" s="224" t="s">
        <v>23</v>
      </c>
      <c r="C37" s="46">
        <v>3</v>
      </c>
      <c r="D37" s="5" t="s">
        <v>605</v>
      </c>
      <c r="E37" s="5" t="s">
        <v>606</v>
      </c>
      <c r="F37" s="5" t="s">
        <v>215</v>
      </c>
      <c r="G37" s="6" t="s">
        <v>607</v>
      </c>
      <c r="H37" s="5" t="s">
        <v>15</v>
      </c>
      <c r="I37" s="8">
        <v>535</v>
      </c>
      <c r="J37" s="8">
        <f t="shared" si="0"/>
        <v>1605</v>
      </c>
      <c r="K37" s="9">
        <v>3644</v>
      </c>
      <c r="L37" s="156"/>
    </row>
    <row r="38" spans="1:12" ht="15.75" customHeight="1">
      <c r="A38" s="134">
        <v>35</v>
      </c>
      <c r="B38" s="224" t="s">
        <v>23</v>
      </c>
      <c r="C38" s="46">
        <v>4</v>
      </c>
      <c r="D38" s="5" t="s">
        <v>608</v>
      </c>
      <c r="E38" s="5" t="s">
        <v>609</v>
      </c>
      <c r="F38" s="5" t="s">
        <v>610</v>
      </c>
      <c r="G38" s="5" t="s">
        <v>611</v>
      </c>
      <c r="H38" s="5" t="s">
        <v>15</v>
      </c>
      <c r="I38" s="8">
        <v>706</v>
      </c>
      <c r="J38" s="8">
        <f t="shared" si="0"/>
        <v>2824</v>
      </c>
      <c r="K38" s="9">
        <v>3644</v>
      </c>
      <c r="L38" s="156"/>
    </row>
    <row r="39" spans="1:12" ht="15.75" customHeight="1">
      <c r="A39" s="134">
        <v>36</v>
      </c>
      <c r="B39" s="224" t="s">
        <v>23</v>
      </c>
      <c r="C39" s="46">
        <v>4</v>
      </c>
      <c r="D39" s="5" t="s">
        <v>612</v>
      </c>
      <c r="E39" s="5" t="s">
        <v>613</v>
      </c>
      <c r="F39" s="5" t="s">
        <v>614</v>
      </c>
      <c r="G39" s="5" t="s">
        <v>615</v>
      </c>
      <c r="H39" s="5" t="s">
        <v>15</v>
      </c>
      <c r="I39" s="8">
        <v>575</v>
      </c>
      <c r="J39" s="8">
        <f t="shared" si="0"/>
        <v>2300</v>
      </c>
      <c r="K39" s="9">
        <v>3644</v>
      </c>
      <c r="L39" s="156"/>
    </row>
    <row r="40" spans="1:12" ht="15.75" customHeight="1">
      <c r="A40" s="134">
        <v>37</v>
      </c>
      <c r="B40" s="224" t="s">
        <v>23</v>
      </c>
      <c r="C40" s="46">
        <v>4</v>
      </c>
      <c r="D40" s="5" t="s">
        <v>616</v>
      </c>
      <c r="E40" s="5" t="s">
        <v>617</v>
      </c>
      <c r="F40" s="5" t="s">
        <v>618</v>
      </c>
      <c r="G40" s="5" t="s">
        <v>615</v>
      </c>
      <c r="H40" s="5" t="s">
        <v>15</v>
      </c>
      <c r="I40" s="8">
        <v>693</v>
      </c>
      <c r="J40" s="8">
        <f t="shared" si="0"/>
        <v>2772</v>
      </c>
      <c r="K40" s="9">
        <v>3644</v>
      </c>
      <c r="L40" s="156"/>
    </row>
    <row r="41" spans="1:12" ht="15.75" customHeight="1">
      <c r="A41" s="134">
        <v>38</v>
      </c>
      <c r="B41" s="224" t="s">
        <v>23</v>
      </c>
      <c r="C41" s="46">
        <v>4</v>
      </c>
      <c r="D41" s="5" t="s">
        <v>619</v>
      </c>
      <c r="E41" s="5" t="s">
        <v>620</v>
      </c>
      <c r="F41" s="5" t="s">
        <v>621</v>
      </c>
      <c r="G41" s="5" t="s">
        <v>622</v>
      </c>
      <c r="H41" s="5" t="s">
        <v>15</v>
      </c>
      <c r="I41" s="8">
        <v>291</v>
      </c>
      <c r="J41" s="8">
        <f t="shared" si="0"/>
        <v>1164</v>
      </c>
      <c r="K41" s="9">
        <v>3644</v>
      </c>
      <c r="L41" s="156"/>
    </row>
    <row r="42" spans="1:12" ht="15.75" customHeight="1">
      <c r="A42" s="134">
        <v>39</v>
      </c>
      <c r="B42" s="224" t="s">
        <v>23</v>
      </c>
      <c r="C42" s="46">
        <v>4</v>
      </c>
      <c r="D42" s="5" t="s">
        <v>623</v>
      </c>
      <c r="E42" s="5" t="s">
        <v>624</v>
      </c>
      <c r="F42" s="5" t="s">
        <v>621</v>
      </c>
      <c r="G42" s="5" t="s">
        <v>625</v>
      </c>
      <c r="H42" s="5" t="s">
        <v>15</v>
      </c>
      <c r="I42" s="8">
        <v>396</v>
      </c>
      <c r="J42" s="8">
        <f t="shared" si="0"/>
        <v>1584</v>
      </c>
      <c r="K42" s="9">
        <v>3644</v>
      </c>
      <c r="L42" s="156"/>
    </row>
    <row r="43" spans="1:12" ht="15.75" customHeight="1">
      <c r="A43" s="134">
        <v>40</v>
      </c>
      <c r="B43" s="224" t="s">
        <v>23</v>
      </c>
      <c r="C43" s="46">
        <v>3</v>
      </c>
      <c r="D43" s="5" t="s">
        <v>626</v>
      </c>
      <c r="E43" s="5" t="s">
        <v>627</v>
      </c>
      <c r="F43" s="5" t="s">
        <v>614</v>
      </c>
      <c r="G43" s="5" t="s">
        <v>628</v>
      </c>
      <c r="H43" s="5" t="s">
        <v>15</v>
      </c>
      <c r="I43" s="8">
        <v>237</v>
      </c>
      <c r="J43" s="8">
        <f t="shared" si="0"/>
        <v>711</v>
      </c>
      <c r="K43" s="9">
        <v>3644</v>
      </c>
      <c r="L43" s="156"/>
    </row>
    <row r="44" spans="1:12" ht="15.75" customHeight="1">
      <c r="A44" s="134">
        <v>41</v>
      </c>
      <c r="B44" s="224" t="s">
        <v>23</v>
      </c>
      <c r="C44" s="46">
        <v>4</v>
      </c>
      <c r="D44" s="5" t="s">
        <v>629</v>
      </c>
      <c r="E44" s="5" t="s">
        <v>630</v>
      </c>
      <c r="F44" s="5" t="s">
        <v>563</v>
      </c>
      <c r="G44" s="5" t="s">
        <v>577</v>
      </c>
      <c r="H44" s="5" t="s">
        <v>15</v>
      </c>
      <c r="I44" s="8">
        <v>423</v>
      </c>
      <c r="J44" s="8">
        <f t="shared" si="0"/>
        <v>1692</v>
      </c>
      <c r="K44" s="9">
        <v>3644</v>
      </c>
      <c r="L44" s="156"/>
    </row>
    <row r="45" spans="1:12" ht="15.75" customHeight="1">
      <c r="A45" s="134">
        <v>42</v>
      </c>
      <c r="B45" s="224" t="s">
        <v>23</v>
      </c>
      <c r="C45" s="46">
        <v>4</v>
      </c>
      <c r="D45" s="5" t="s">
        <v>631</v>
      </c>
      <c r="E45" s="5" t="s">
        <v>632</v>
      </c>
      <c r="F45" s="5" t="s">
        <v>563</v>
      </c>
      <c r="G45" s="5" t="s">
        <v>547</v>
      </c>
      <c r="H45" s="5" t="s">
        <v>15</v>
      </c>
      <c r="I45" s="8">
        <v>423</v>
      </c>
      <c r="J45" s="8">
        <f t="shared" si="0"/>
        <v>1692</v>
      </c>
      <c r="K45" s="9">
        <v>3644</v>
      </c>
      <c r="L45" s="156"/>
    </row>
    <row r="46" spans="1:12" ht="15.75" customHeight="1">
      <c r="A46" s="134">
        <v>43</v>
      </c>
      <c r="B46" s="224" t="s">
        <v>23</v>
      </c>
      <c r="C46" s="46">
        <v>4</v>
      </c>
      <c r="D46" s="5" t="s">
        <v>633</v>
      </c>
      <c r="E46" s="5" t="s">
        <v>632</v>
      </c>
      <c r="F46" s="5" t="s">
        <v>634</v>
      </c>
      <c r="G46" s="5" t="s">
        <v>571</v>
      </c>
      <c r="H46" s="5" t="s">
        <v>15</v>
      </c>
      <c r="I46" s="8">
        <v>86</v>
      </c>
      <c r="J46" s="8">
        <f t="shared" si="0"/>
        <v>344</v>
      </c>
      <c r="K46" s="9">
        <v>3644</v>
      </c>
      <c r="L46" s="156"/>
    </row>
    <row r="47" spans="1:12" ht="15.75" customHeight="1">
      <c r="A47" s="134">
        <v>44</v>
      </c>
      <c r="B47" s="224" t="s">
        <v>23</v>
      </c>
      <c r="C47" s="46">
        <v>4</v>
      </c>
      <c r="D47" s="5" t="s">
        <v>635</v>
      </c>
      <c r="E47" s="5" t="s">
        <v>636</v>
      </c>
      <c r="F47" s="5" t="s">
        <v>637</v>
      </c>
      <c r="G47" s="5" t="s">
        <v>638</v>
      </c>
      <c r="H47" s="5" t="s">
        <v>15</v>
      </c>
      <c r="I47" s="8">
        <v>386</v>
      </c>
      <c r="J47" s="8">
        <f t="shared" si="0"/>
        <v>1544</v>
      </c>
      <c r="K47" s="9">
        <v>3644</v>
      </c>
      <c r="L47" s="156"/>
    </row>
    <row r="48" spans="1:12" ht="15.75" customHeight="1">
      <c r="A48" s="134">
        <v>45</v>
      </c>
      <c r="B48" s="224" t="s">
        <v>23</v>
      </c>
      <c r="C48" s="46">
        <v>3</v>
      </c>
      <c r="D48" s="5" t="s">
        <v>639</v>
      </c>
      <c r="E48" s="5" t="s">
        <v>640</v>
      </c>
      <c r="F48" s="5" t="s">
        <v>641</v>
      </c>
      <c r="G48" s="5" t="s">
        <v>642</v>
      </c>
      <c r="H48" s="5" t="s">
        <v>15</v>
      </c>
      <c r="I48" s="8">
        <v>397</v>
      </c>
      <c r="J48" s="8">
        <f t="shared" si="0"/>
        <v>1191</v>
      </c>
      <c r="K48" s="9">
        <v>3644</v>
      </c>
      <c r="L48" s="156"/>
    </row>
    <row r="49" spans="1:27" ht="15.75" customHeight="1">
      <c r="A49" s="134">
        <v>46</v>
      </c>
      <c r="B49" s="224" t="s">
        <v>23</v>
      </c>
      <c r="C49" s="46">
        <v>3</v>
      </c>
      <c r="D49" s="5" t="s">
        <v>643</v>
      </c>
      <c r="E49" s="5" t="s">
        <v>644</v>
      </c>
      <c r="F49" s="5" t="s">
        <v>614</v>
      </c>
      <c r="G49" s="5" t="s">
        <v>547</v>
      </c>
      <c r="H49" s="5" t="s">
        <v>15</v>
      </c>
      <c r="I49" s="8">
        <v>530</v>
      </c>
      <c r="J49" s="8">
        <f t="shared" si="0"/>
        <v>1590</v>
      </c>
      <c r="K49" s="9">
        <v>3644</v>
      </c>
      <c r="L49" s="156"/>
    </row>
    <row r="50" spans="1:27" ht="15.75" customHeight="1">
      <c r="A50" s="134">
        <v>47</v>
      </c>
      <c r="B50" s="224" t="s">
        <v>59</v>
      </c>
      <c r="C50" s="46">
        <v>1</v>
      </c>
      <c r="D50" s="5" t="s">
        <v>645</v>
      </c>
      <c r="E50" s="5" t="s">
        <v>646</v>
      </c>
      <c r="F50" s="5" t="s">
        <v>647</v>
      </c>
      <c r="G50" s="5" t="s">
        <v>648</v>
      </c>
      <c r="H50" s="5" t="s">
        <v>15</v>
      </c>
      <c r="I50" s="8">
        <f>J50</f>
        <v>570</v>
      </c>
      <c r="J50" s="8">
        <v>570</v>
      </c>
      <c r="K50" s="5" t="s">
        <v>649</v>
      </c>
      <c r="L50" s="156"/>
    </row>
    <row r="51" spans="1:27" ht="15.75" customHeight="1">
      <c r="A51" s="134">
        <v>48</v>
      </c>
      <c r="B51" s="224" t="s">
        <v>59</v>
      </c>
      <c r="C51" s="46">
        <v>1</v>
      </c>
      <c r="D51" s="5" t="s">
        <v>650</v>
      </c>
      <c r="E51" s="5" t="s">
        <v>651</v>
      </c>
      <c r="F51" s="5" t="s">
        <v>647</v>
      </c>
      <c r="G51" s="5" t="s">
        <v>117</v>
      </c>
      <c r="H51" s="5" t="s">
        <v>15</v>
      </c>
      <c r="I51" s="8">
        <f t="shared" ref="I51:I64" si="1">J51/C51</f>
        <v>820</v>
      </c>
      <c r="J51" s="8">
        <v>820</v>
      </c>
      <c r="K51" s="5" t="s">
        <v>649</v>
      </c>
      <c r="L51" s="156"/>
    </row>
    <row r="52" spans="1:27" ht="15.75" customHeight="1">
      <c r="A52" s="134">
        <v>49</v>
      </c>
      <c r="B52" s="224" t="s">
        <v>59</v>
      </c>
      <c r="C52" s="46">
        <v>2</v>
      </c>
      <c r="D52" s="5" t="s">
        <v>652</v>
      </c>
      <c r="E52" s="5" t="s">
        <v>653</v>
      </c>
      <c r="F52" s="5" t="s">
        <v>647</v>
      </c>
      <c r="G52" s="5" t="s">
        <v>117</v>
      </c>
      <c r="H52" s="5" t="s">
        <v>15</v>
      </c>
      <c r="I52" s="8">
        <f t="shared" si="1"/>
        <v>950</v>
      </c>
      <c r="J52" s="8">
        <v>1900</v>
      </c>
      <c r="K52" s="5" t="s">
        <v>649</v>
      </c>
      <c r="L52" s="156"/>
    </row>
    <row r="53" spans="1:27" ht="15.75" customHeight="1">
      <c r="A53" s="134">
        <v>50</v>
      </c>
      <c r="B53" s="224" t="s">
        <v>59</v>
      </c>
      <c r="C53" s="46">
        <v>2</v>
      </c>
      <c r="D53" s="5" t="s">
        <v>654</v>
      </c>
      <c r="E53" s="5" t="s">
        <v>655</v>
      </c>
      <c r="F53" s="5" t="s">
        <v>647</v>
      </c>
      <c r="G53" s="5" t="s">
        <v>117</v>
      </c>
      <c r="H53" s="5" t="s">
        <v>15</v>
      </c>
      <c r="I53" s="8">
        <f t="shared" si="1"/>
        <v>790</v>
      </c>
      <c r="J53" s="8">
        <v>1580</v>
      </c>
      <c r="K53" s="5" t="s">
        <v>649</v>
      </c>
      <c r="L53" s="156"/>
    </row>
    <row r="54" spans="1:27" ht="15.75" customHeight="1">
      <c r="A54" s="134">
        <v>51</v>
      </c>
      <c r="B54" s="224" t="s">
        <v>59</v>
      </c>
      <c r="C54" s="46">
        <v>2</v>
      </c>
      <c r="D54" s="5" t="s">
        <v>656</v>
      </c>
      <c r="E54" s="5" t="s">
        <v>657</v>
      </c>
      <c r="F54" s="5" t="s">
        <v>647</v>
      </c>
      <c r="G54" s="5" t="s">
        <v>117</v>
      </c>
      <c r="H54" s="5" t="s">
        <v>15</v>
      </c>
      <c r="I54" s="8">
        <f t="shared" si="1"/>
        <v>690</v>
      </c>
      <c r="J54" s="8">
        <v>1380</v>
      </c>
      <c r="K54" s="5" t="s">
        <v>649</v>
      </c>
      <c r="L54" s="156"/>
    </row>
    <row r="55" spans="1:27" ht="15.75" customHeight="1">
      <c r="A55" s="134">
        <v>52</v>
      </c>
      <c r="B55" s="224" t="s">
        <v>59</v>
      </c>
      <c r="C55" s="46">
        <v>2</v>
      </c>
      <c r="D55" s="5" t="s">
        <v>658</v>
      </c>
      <c r="E55" s="5" t="s">
        <v>659</v>
      </c>
      <c r="F55" s="5" t="s">
        <v>647</v>
      </c>
      <c r="G55" s="5" t="s">
        <v>117</v>
      </c>
      <c r="H55" s="5" t="s">
        <v>15</v>
      </c>
      <c r="I55" s="8">
        <f t="shared" si="1"/>
        <v>640</v>
      </c>
      <c r="J55" s="8">
        <v>1280</v>
      </c>
      <c r="K55" s="5" t="s">
        <v>649</v>
      </c>
      <c r="L55" s="156"/>
    </row>
    <row r="56" spans="1:27" ht="15.75" customHeight="1">
      <c r="A56" s="134">
        <v>53</v>
      </c>
      <c r="B56" s="224" t="s">
        <v>59</v>
      </c>
      <c r="C56" s="46">
        <v>1</v>
      </c>
      <c r="D56" s="5" t="s">
        <v>660</v>
      </c>
      <c r="E56" s="5" t="s">
        <v>661</v>
      </c>
      <c r="F56" s="5" t="s">
        <v>647</v>
      </c>
      <c r="G56" s="5" t="s">
        <v>117</v>
      </c>
      <c r="H56" s="5" t="s">
        <v>15</v>
      </c>
      <c r="I56" s="8">
        <f t="shared" si="1"/>
        <v>1030</v>
      </c>
      <c r="J56" s="8">
        <v>1030</v>
      </c>
      <c r="K56" s="5" t="s">
        <v>649</v>
      </c>
      <c r="L56" s="156"/>
    </row>
    <row r="57" spans="1:27" ht="15.75" customHeight="1">
      <c r="A57" s="134">
        <v>54</v>
      </c>
      <c r="B57" s="224" t="s">
        <v>59</v>
      </c>
      <c r="C57" s="46">
        <v>2</v>
      </c>
      <c r="D57" s="5" t="s">
        <v>662</v>
      </c>
      <c r="E57" s="5" t="s">
        <v>663</v>
      </c>
      <c r="F57" s="5" t="s">
        <v>647</v>
      </c>
      <c r="G57" s="5" t="s">
        <v>117</v>
      </c>
      <c r="H57" s="5" t="s">
        <v>15</v>
      </c>
      <c r="I57" s="8">
        <f t="shared" si="1"/>
        <v>450</v>
      </c>
      <c r="J57" s="8">
        <v>900</v>
      </c>
      <c r="K57" s="5" t="s">
        <v>649</v>
      </c>
      <c r="L57" s="156"/>
    </row>
    <row r="58" spans="1:27" ht="15.75" customHeight="1">
      <c r="A58" s="134">
        <v>55</v>
      </c>
      <c r="B58" s="224" t="s">
        <v>59</v>
      </c>
      <c r="C58" s="46">
        <v>2</v>
      </c>
      <c r="D58" s="5" t="s">
        <v>664</v>
      </c>
      <c r="E58" s="5" t="s">
        <v>665</v>
      </c>
      <c r="F58" s="5" t="s">
        <v>647</v>
      </c>
      <c r="G58" s="5" t="s">
        <v>117</v>
      </c>
      <c r="H58" s="5" t="s">
        <v>15</v>
      </c>
      <c r="I58" s="8">
        <f t="shared" si="1"/>
        <v>500</v>
      </c>
      <c r="J58" s="8">
        <v>1000</v>
      </c>
      <c r="K58" s="5" t="s">
        <v>649</v>
      </c>
      <c r="L58" s="156"/>
    </row>
    <row r="59" spans="1:27" ht="15.75" customHeight="1">
      <c r="A59" s="134">
        <v>56</v>
      </c>
      <c r="B59" s="224" t="s">
        <v>59</v>
      </c>
      <c r="C59" s="326">
        <v>2</v>
      </c>
      <c r="D59" s="103" t="s">
        <v>666</v>
      </c>
      <c r="E59" s="103" t="s">
        <v>667</v>
      </c>
      <c r="F59" s="103" t="s">
        <v>647</v>
      </c>
      <c r="G59" s="103" t="s">
        <v>117</v>
      </c>
      <c r="H59" s="103" t="s">
        <v>70</v>
      </c>
      <c r="I59" s="220">
        <f t="shared" si="1"/>
        <v>810</v>
      </c>
      <c r="J59" s="220">
        <v>1620</v>
      </c>
      <c r="K59" s="103" t="s">
        <v>649</v>
      </c>
      <c r="L59" s="164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15.75" customHeight="1">
      <c r="A60" s="134">
        <v>57</v>
      </c>
      <c r="B60" s="224" t="s">
        <v>59</v>
      </c>
      <c r="C60" s="327">
        <v>2</v>
      </c>
      <c r="D60" s="224" t="s">
        <v>668</v>
      </c>
      <c r="E60" s="224" t="s">
        <v>669</v>
      </c>
      <c r="F60" s="224" t="s">
        <v>647</v>
      </c>
      <c r="G60" s="224" t="s">
        <v>117</v>
      </c>
      <c r="H60" s="224" t="s">
        <v>15</v>
      </c>
      <c r="I60" s="226">
        <f t="shared" si="1"/>
        <v>690</v>
      </c>
      <c r="J60" s="226">
        <v>1380</v>
      </c>
      <c r="K60" s="224" t="s">
        <v>649</v>
      </c>
      <c r="L60" s="164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15.75" customHeight="1">
      <c r="A61" s="134">
        <v>58</v>
      </c>
      <c r="B61" s="224" t="s">
        <v>59</v>
      </c>
      <c r="C61" s="327">
        <v>2</v>
      </c>
      <c r="D61" s="224" t="s">
        <v>670</v>
      </c>
      <c r="E61" s="224" t="s">
        <v>671</v>
      </c>
      <c r="F61" s="224" t="s">
        <v>647</v>
      </c>
      <c r="G61" s="224" t="s">
        <v>117</v>
      </c>
      <c r="H61" s="224" t="s">
        <v>15</v>
      </c>
      <c r="I61" s="226">
        <f t="shared" si="1"/>
        <v>424</v>
      </c>
      <c r="J61" s="226">
        <v>848</v>
      </c>
      <c r="K61" s="224" t="s">
        <v>649</v>
      </c>
      <c r="L61" s="164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ht="15.75" customHeight="1">
      <c r="A62" s="134">
        <v>59</v>
      </c>
      <c r="B62" s="224" t="s">
        <v>59</v>
      </c>
      <c r="C62" s="327">
        <v>2</v>
      </c>
      <c r="D62" s="224" t="s">
        <v>672</v>
      </c>
      <c r="E62" s="224" t="s">
        <v>653</v>
      </c>
      <c r="F62" s="224" t="s">
        <v>647</v>
      </c>
      <c r="G62" s="224" t="s">
        <v>117</v>
      </c>
      <c r="H62" s="224" t="s">
        <v>15</v>
      </c>
      <c r="I62" s="226">
        <f t="shared" si="1"/>
        <v>570</v>
      </c>
      <c r="J62" s="226">
        <v>1140</v>
      </c>
      <c r="K62" s="224" t="s">
        <v>649</v>
      </c>
      <c r="L62" s="164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ht="15.75" customHeight="1">
      <c r="A63" s="134">
        <v>60</v>
      </c>
      <c r="B63" s="224" t="s">
        <v>59</v>
      </c>
      <c r="C63" s="327">
        <v>2</v>
      </c>
      <c r="D63" s="224" t="s">
        <v>673</v>
      </c>
      <c r="E63" s="224" t="s">
        <v>674</v>
      </c>
      <c r="F63" s="224" t="s">
        <v>647</v>
      </c>
      <c r="G63" s="224" t="s">
        <v>117</v>
      </c>
      <c r="H63" s="224" t="s">
        <v>15</v>
      </c>
      <c r="I63" s="226">
        <f t="shared" si="1"/>
        <v>690</v>
      </c>
      <c r="J63" s="226">
        <v>1380</v>
      </c>
      <c r="K63" s="224" t="s">
        <v>649</v>
      </c>
      <c r="L63" s="164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ht="15.75" customHeight="1">
      <c r="A64" s="134">
        <v>61</v>
      </c>
      <c r="B64" s="224" t="s">
        <v>59</v>
      </c>
      <c r="C64" s="327">
        <v>2</v>
      </c>
      <c r="D64" s="224" t="s">
        <v>675</v>
      </c>
      <c r="E64" s="224" t="s">
        <v>676</v>
      </c>
      <c r="F64" s="224" t="s">
        <v>647</v>
      </c>
      <c r="G64" s="224" t="s">
        <v>117</v>
      </c>
      <c r="H64" s="224" t="s">
        <v>15</v>
      </c>
      <c r="I64" s="226">
        <f t="shared" si="1"/>
        <v>500</v>
      </c>
      <c r="J64" s="226">
        <v>1000</v>
      </c>
      <c r="K64" s="224" t="s">
        <v>649</v>
      </c>
      <c r="L64" s="156"/>
    </row>
    <row r="65" spans="1:27" ht="15.75" customHeight="1">
      <c r="A65" s="134">
        <v>62</v>
      </c>
      <c r="B65" s="224" t="s">
        <v>59</v>
      </c>
      <c r="C65" s="327">
        <v>1</v>
      </c>
      <c r="D65" s="224" t="s">
        <v>677</v>
      </c>
      <c r="E65" s="224" t="s">
        <v>678</v>
      </c>
      <c r="F65" s="224" t="s">
        <v>647</v>
      </c>
      <c r="G65" s="224" t="s">
        <v>679</v>
      </c>
      <c r="H65" s="224" t="s">
        <v>15</v>
      </c>
      <c r="I65" s="226">
        <f>J65</f>
        <v>630</v>
      </c>
      <c r="J65" s="226">
        <v>630</v>
      </c>
      <c r="K65" s="224" t="s">
        <v>649</v>
      </c>
      <c r="L65" s="156"/>
    </row>
    <row r="66" spans="1:27" ht="15.75" customHeight="1">
      <c r="A66" s="134">
        <v>63</v>
      </c>
      <c r="B66" s="224" t="s">
        <v>59</v>
      </c>
      <c r="C66" s="327">
        <v>2</v>
      </c>
      <c r="D66" s="224" t="s">
        <v>680</v>
      </c>
      <c r="E66" s="224" t="s">
        <v>681</v>
      </c>
      <c r="F66" s="224" t="s">
        <v>647</v>
      </c>
      <c r="G66" s="224" t="s">
        <v>679</v>
      </c>
      <c r="H66" s="224" t="s">
        <v>15</v>
      </c>
      <c r="I66" s="226">
        <f>J66/C66</f>
        <v>410</v>
      </c>
      <c r="J66" s="226">
        <v>820</v>
      </c>
      <c r="K66" s="224" t="s">
        <v>649</v>
      </c>
      <c r="L66" s="164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ht="15.75" customHeight="1">
      <c r="A67" s="134">
        <v>64</v>
      </c>
      <c r="B67" s="224" t="s">
        <v>59</v>
      </c>
      <c r="C67" s="327">
        <v>2</v>
      </c>
      <c r="D67" s="224" t="s">
        <v>682</v>
      </c>
      <c r="E67" s="224" t="s">
        <v>683</v>
      </c>
      <c r="F67" s="224" t="s">
        <v>684</v>
      </c>
      <c r="G67" s="224" t="s">
        <v>117</v>
      </c>
      <c r="H67" s="224" t="s">
        <v>70</v>
      </c>
      <c r="I67" s="226">
        <f>J67/C67</f>
        <v>384</v>
      </c>
      <c r="J67" s="226">
        <v>768</v>
      </c>
      <c r="K67" s="224" t="s">
        <v>649</v>
      </c>
      <c r="L67" s="22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ht="15.75" customHeight="1">
      <c r="A68" s="156"/>
      <c r="B68" s="221"/>
      <c r="C68" s="222"/>
      <c r="D68" s="221"/>
      <c r="E68" s="221"/>
      <c r="F68" s="221"/>
      <c r="G68" s="221"/>
      <c r="H68" s="221"/>
      <c r="I68" s="223"/>
      <c r="J68" s="223"/>
      <c r="K68" s="221"/>
      <c r="L68" s="22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ht="15.75" customHeight="1">
      <c r="A69" s="156"/>
      <c r="B69" s="221"/>
      <c r="C69" s="222"/>
      <c r="D69" s="221"/>
      <c r="E69" s="221"/>
      <c r="F69" s="221"/>
      <c r="G69" s="221"/>
      <c r="H69" s="221"/>
      <c r="I69" s="223"/>
      <c r="J69" s="223"/>
      <c r="K69" s="221"/>
      <c r="L69" s="22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ht="15.75" customHeight="1"/>
    <row r="71" spans="1:27" ht="15.75" customHeight="1"/>
    <row r="72" spans="1:27" ht="15.75" customHeight="1">
      <c r="B72" s="13"/>
      <c r="C72" s="13"/>
      <c r="D72" s="13"/>
      <c r="E72" s="13"/>
      <c r="F72" s="13"/>
      <c r="G72" s="13"/>
      <c r="H72" s="13"/>
      <c r="I72" s="13"/>
      <c r="J72" s="14"/>
      <c r="K72" s="14"/>
    </row>
    <row r="73" spans="1:27" ht="15.75" customHeight="1">
      <c r="B73" s="31"/>
      <c r="C73" s="31"/>
      <c r="D73" s="31"/>
      <c r="E73" s="31"/>
      <c r="F73" s="31"/>
      <c r="G73" s="31"/>
      <c r="H73" s="31"/>
      <c r="I73" s="31"/>
      <c r="J73" s="15"/>
      <c r="K73" s="14"/>
    </row>
    <row r="74" spans="1:27" ht="15.75" customHeight="1">
      <c r="B74" s="16" t="s">
        <v>40</v>
      </c>
      <c r="C74" s="16" t="s">
        <v>41</v>
      </c>
      <c r="D74" s="31"/>
      <c r="E74" s="31"/>
      <c r="F74" s="31"/>
      <c r="G74" s="31"/>
      <c r="H74" s="31"/>
      <c r="I74" s="17" t="s">
        <v>10</v>
      </c>
      <c r="J74" s="18">
        <f>SUM(J4:J73)</f>
        <v>91955.6</v>
      </c>
      <c r="K74" s="14"/>
    </row>
    <row r="75" spans="1:27" ht="22.9" customHeight="1">
      <c r="B75" s="19">
        <v>64</v>
      </c>
      <c r="C75" s="19">
        <f>SUM(C4:C74)</f>
        <v>193</v>
      </c>
      <c r="D75" s="20" t="s">
        <v>42</v>
      </c>
      <c r="E75" s="13"/>
      <c r="F75" s="13"/>
      <c r="G75" s="13"/>
      <c r="H75" s="13"/>
      <c r="I75" s="13"/>
      <c r="J75" s="14"/>
      <c r="K75" s="14"/>
    </row>
    <row r="76" spans="1:27" ht="15.75" customHeight="1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27" ht="21.6" customHeight="1">
      <c r="B77" s="31"/>
      <c r="C77" s="31"/>
      <c r="D77" s="31"/>
      <c r="E77" s="31"/>
      <c r="F77" s="16" t="s">
        <v>40</v>
      </c>
      <c r="G77" s="16" t="s">
        <v>41</v>
      </c>
      <c r="H77" s="31"/>
      <c r="I77" s="31"/>
      <c r="J77" s="22" t="s">
        <v>43</v>
      </c>
      <c r="K77" s="11"/>
    </row>
    <row r="78" spans="1:27" ht="24" customHeight="1" thickBot="1">
      <c r="B78" s="31"/>
      <c r="C78" s="31"/>
      <c r="D78" s="31"/>
      <c r="E78" s="31"/>
      <c r="F78" s="19">
        <f t="shared" ref="F78:G78" si="2">+B75</f>
        <v>64</v>
      </c>
      <c r="G78" s="19">
        <f t="shared" si="2"/>
        <v>193</v>
      </c>
      <c r="H78" s="17" t="s">
        <v>44</v>
      </c>
      <c r="I78" s="23">
        <f>+J74</f>
        <v>91955.6</v>
      </c>
      <c r="J78" s="24">
        <v>100000</v>
      </c>
      <c r="K78" s="25"/>
    </row>
    <row r="79" spans="1:27" s="139" customFormat="1" ht="24" customHeight="1">
      <c r="A79" s="300"/>
      <c r="B79" s="31"/>
      <c r="C79" s="31"/>
      <c r="D79" s="31"/>
      <c r="E79" s="31"/>
      <c r="F79" s="136"/>
      <c r="G79" s="219"/>
      <c r="H79" s="196"/>
      <c r="I79" s="197"/>
      <c r="J79" s="198"/>
      <c r="K79" s="25"/>
    </row>
    <row r="80" spans="1:27" ht="32.25" customHeight="1"/>
    <row r="81" spans="1:12" ht="21.75" customHeight="1">
      <c r="B81" s="357" t="s">
        <v>1190</v>
      </c>
      <c r="C81" s="357"/>
      <c r="D81" s="357"/>
      <c r="E81" s="357"/>
      <c r="F81" s="357"/>
      <c r="G81" s="357"/>
      <c r="H81" s="357"/>
      <c r="I81" s="357"/>
      <c r="J81" s="357"/>
      <c r="K81" s="357"/>
      <c r="L81" s="139"/>
    </row>
    <row r="82" spans="1:12" ht="28.5" customHeight="1">
      <c r="A82" s="361" t="s">
        <v>2349</v>
      </c>
      <c r="B82" s="358" t="s">
        <v>514</v>
      </c>
      <c r="C82" s="358"/>
      <c r="D82" s="358"/>
      <c r="E82" s="358"/>
      <c r="F82" s="358"/>
      <c r="G82" s="358"/>
      <c r="H82" s="358"/>
      <c r="I82" s="358"/>
      <c r="J82" s="128"/>
      <c r="K82" s="128"/>
      <c r="L82" s="156"/>
    </row>
    <row r="83" spans="1:12" ht="15.75" customHeight="1">
      <c r="A83" s="361"/>
      <c r="B83" s="127" t="s">
        <v>2</v>
      </c>
      <c r="C83" s="127" t="s">
        <v>3</v>
      </c>
      <c r="D83" s="119" t="s">
        <v>4</v>
      </c>
      <c r="E83" s="127" t="s">
        <v>5</v>
      </c>
      <c r="F83" s="127" t="s">
        <v>6</v>
      </c>
      <c r="G83" s="127" t="s">
        <v>7</v>
      </c>
      <c r="H83" s="127" t="s">
        <v>8</v>
      </c>
      <c r="I83" s="210" t="s">
        <v>9</v>
      </c>
      <c r="J83" s="209" t="s">
        <v>10</v>
      </c>
      <c r="K83" s="114" t="s">
        <v>11</v>
      </c>
      <c r="L83" s="156"/>
    </row>
    <row r="84" spans="1:12" ht="15.75" customHeight="1">
      <c r="A84" s="134">
        <v>1</v>
      </c>
      <c r="B84" s="172" t="s">
        <v>23</v>
      </c>
      <c r="C84" s="141">
        <v>2</v>
      </c>
      <c r="D84" s="142" t="s">
        <v>1824</v>
      </c>
      <c r="E84" s="141" t="s">
        <v>1825</v>
      </c>
      <c r="F84" s="141" t="s">
        <v>1826</v>
      </c>
      <c r="G84" s="141" t="s">
        <v>585</v>
      </c>
      <c r="H84" s="172" t="s">
        <v>15</v>
      </c>
      <c r="I84" s="143">
        <v>103</v>
      </c>
      <c r="J84" s="214">
        <v>206</v>
      </c>
      <c r="K84" s="151">
        <v>3970</v>
      </c>
      <c r="L84" s="156"/>
    </row>
    <row r="85" spans="1:12" s="139" customFormat="1" ht="15.75" customHeight="1">
      <c r="A85" s="134">
        <v>2</v>
      </c>
      <c r="B85" s="172" t="s">
        <v>23</v>
      </c>
      <c r="C85" s="141">
        <v>2</v>
      </c>
      <c r="D85" s="142" t="s">
        <v>1827</v>
      </c>
      <c r="E85" s="141" t="s">
        <v>1828</v>
      </c>
      <c r="F85" s="141" t="s">
        <v>546</v>
      </c>
      <c r="G85" s="141" t="s">
        <v>571</v>
      </c>
      <c r="H85" s="172" t="s">
        <v>15</v>
      </c>
      <c r="I85" s="143">
        <v>403</v>
      </c>
      <c r="J85" s="214">
        <v>806</v>
      </c>
      <c r="K85" s="151">
        <v>3970</v>
      </c>
      <c r="L85" s="156"/>
    </row>
    <row r="86" spans="1:12" s="139" customFormat="1" ht="15.75" customHeight="1">
      <c r="A86" s="134">
        <v>3</v>
      </c>
      <c r="B86" s="172" t="s">
        <v>23</v>
      </c>
      <c r="C86" s="141">
        <v>2</v>
      </c>
      <c r="D86" s="142" t="s">
        <v>1829</v>
      </c>
      <c r="E86" s="141" t="s">
        <v>1830</v>
      </c>
      <c r="F86" s="141" t="s">
        <v>1831</v>
      </c>
      <c r="G86" s="141">
        <v>2019</v>
      </c>
      <c r="H86" s="172" t="s">
        <v>15</v>
      </c>
      <c r="I86" s="143">
        <v>702</v>
      </c>
      <c r="J86" s="214">
        <v>1404</v>
      </c>
      <c r="K86" s="151">
        <v>3970</v>
      </c>
      <c r="L86" s="156"/>
    </row>
    <row r="87" spans="1:12" s="139" customFormat="1" ht="15.75" customHeight="1">
      <c r="A87" s="134">
        <v>4</v>
      </c>
      <c r="B87" s="172" t="s">
        <v>23</v>
      </c>
      <c r="C87" s="141">
        <v>2</v>
      </c>
      <c r="D87" s="142" t="s">
        <v>1832</v>
      </c>
      <c r="E87" s="141" t="s">
        <v>1833</v>
      </c>
      <c r="F87" s="141" t="s">
        <v>1834</v>
      </c>
      <c r="G87" s="141">
        <v>2019</v>
      </c>
      <c r="H87" s="172" t="s">
        <v>15</v>
      </c>
      <c r="I87" s="143">
        <v>369</v>
      </c>
      <c r="J87" s="214">
        <v>738</v>
      </c>
      <c r="K87" s="151">
        <v>3970</v>
      </c>
      <c r="L87" s="156"/>
    </row>
    <row r="88" spans="1:12" s="139" customFormat="1" ht="15.75" customHeight="1">
      <c r="A88" s="134">
        <v>5</v>
      </c>
      <c r="B88" s="172" t="s">
        <v>23</v>
      </c>
      <c r="C88" s="141">
        <v>2</v>
      </c>
      <c r="D88" s="142" t="s">
        <v>1835</v>
      </c>
      <c r="E88" s="141" t="s">
        <v>1836</v>
      </c>
      <c r="F88" s="141" t="s">
        <v>969</v>
      </c>
      <c r="G88" s="141" t="s">
        <v>1837</v>
      </c>
      <c r="H88" s="172" t="s">
        <v>15</v>
      </c>
      <c r="I88" s="143">
        <v>564</v>
      </c>
      <c r="J88" s="214">
        <v>1128</v>
      </c>
      <c r="K88" s="151">
        <v>3970</v>
      </c>
      <c r="L88" s="156"/>
    </row>
    <row r="89" spans="1:12" s="139" customFormat="1" ht="15.75" customHeight="1">
      <c r="A89" s="134">
        <v>6</v>
      </c>
      <c r="B89" s="172" t="s">
        <v>23</v>
      </c>
      <c r="C89" s="141">
        <v>2</v>
      </c>
      <c r="D89" s="142" t="s">
        <v>1838</v>
      </c>
      <c r="E89" s="141" t="s">
        <v>1839</v>
      </c>
      <c r="F89" s="141" t="s">
        <v>557</v>
      </c>
      <c r="G89" s="141">
        <v>2017</v>
      </c>
      <c r="H89" s="172" t="s">
        <v>15</v>
      </c>
      <c r="I89" s="143">
        <v>1944</v>
      </c>
      <c r="J89" s="214">
        <v>3888</v>
      </c>
      <c r="K89" s="151">
        <v>3970</v>
      </c>
      <c r="L89" s="156"/>
    </row>
    <row r="90" spans="1:12" s="139" customFormat="1" ht="15.75" customHeight="1">
      <c r="A90" s="134">
        <v>7</v>
      </c>
      <c r="B90" s="172" t="s">
        <v>23</v>
      </c>
      <c r="C90" s="141">
        <v>2</v>
      </c>
      <c r="D90" s="142" t="s">
        <v>1840</v>
      </c>
      <c r="E90" s="141" t="s">
        <v>1841</v>
      </c>
      <c r="F90" s="141" t="s">
        <v>1842</v>
      </c>
      <c r="G90" s="141">
        <v>2013</v>
      </c>
      <c r="H90" s="172" t="s">
        <v>15</v>
      </c>
      <c r="I90" s="143">
        <v>853</v>
      </c>
      <c r="J90" s="214">
        <v>1706</v>
      </c>
      <c r="K90" s="151">
        <v>3970</v>
      </c>
      <c r="L90" s="156"/>
    </row>
    <row r="91" spans="1:12" ht="15.75" customHeight="1">
      <c r="A91" s="134">
        <v>8</v>
      </c>
      <c r="B91" s="172" t="s">
        <v>23</v>
      </c>
      <c r="C91" s="141">
        <v>2</v>
      </c>
      <c r="D91" s="142" t="s">
        <v>1843</v>
      </c>
      <c r="E91" s="141" t="s">
        <v>1841</v>
      </c>
      <c r="F91" s="141" t="s">
        <v>969</v>
      </c>
      <c r="G91" s="141">
        <v>2011</v>
      </c>
      <c r="H91" s="172" t="s">
        <v>15</v>
      </c>
      <c r="I91" s="143">
        <v>558</v>
      </c>
      <c r="J91" s="214">
        <v>1116</v>
      </c>
      <c r="K91" s="151">
        <v>3970</v>
      </c>
      <c r="L91" s="156"/>
    </row>
    <row r="92" spans="1:12" ht="15.75" customHeight="1">
      <c r="A92" s="134">
        <v>9</v>
      </c>
      <c r="B92" s="172" t="s">
        <v>23</v>
      </c>
      <c r="C92" s="141">
        <v>3</v>
      </c>
      <c r="D92" s="142" t="s">
        <v>1844</v>
      </c>
      <c r="E92" s="141" t="s">
        <v>1845</v>
      </c>
      <c r="F92" s="141" t="s">
        <v>1846</v>
      </c>
      <c r="G92" s="141" t="s">
        <v>1847</v>
      </c>
      <c r="H92" s="172" t="s">
        <v>15</v>
      </c>
      <c r="I92" s="143">
        <v>763</v>
      </c>
      <c r="J92" s="214">
        <v>2289</v>
      </c>
      <c r="K92" s="151">
        <v>3970</v>
      </c>
      <c r="L92" s="156"/>
    </row>
    <row r="93" spans="1:12" ht="15.75" customHeight="1">
      <c r="A93" s="134">
        <v>10</v>
      </c>
      <c r="B93" s="172" t="s">
        <v>23</v>
      </c>
      <c r="C93" s="141">
        <v>5</v>
      </c>
      <c r="D93" s="142" t="s">
        <v>1848</v>
      </c>
      <c r="E93" s="141" t="s">
        <v>1845</v>
      </c>
      <c r="F93" s="141" t="s">
        <v>1846</v>
      </c>
      <c r="G93" s="141" t="s">
        <v>1849</v>
      </c>
      <c r="H93" s="172" t="s">
        <v>15</v>
      </c>
      <c r="I93" s="143">
        <v>482</v>
      </c>
      <c r="J93" s="214">
        <v>2410</v>
      </c>
      <c r="K93" s="151">
        <v>3970</v>
      </c>
      <c r="L93" s="156"/>
    </row>
    <row r="94" spans="1:12" s="139" customFormat="1" ht="15.75" customHeight="1">
      <c r="A94" s="134">
        <v>11</v>
      </c>
      <c r="B94" s="172" t="s">
        <v>23</v>
      </c>
      <c r="C94" s="141">
        <v>2</v>
      </c>
      <c r="D94" s="142" t="s">
        <v>1850</v>
      </c>
      <c r="E94" s="141" t="s">
        <v>1851</v>
      </c>
      <c r="F94" s="141" t="s">
        <v>948</v>
      </c>
      <c r="G94" s="141">
        <v>42401</v>
      </c>
      <c r="H94" s="172" t="s">
        <v>15</v>
      </c>
      <c r="I94" s="143">
        <v>188</v>
      </c>
      <c r="J94" s="214">
        <v>376</v>
      </c>
      <c r="K94" s="151">
        <v>3970</v>
      </c>
      <c r="L94" s="156"/>
    </row>
    <row r="95" spans="1:12" s="139" customFormat="1" ht="15.75" customHeight="1">
      <c r="A95" s="134">
        <v>12</v>
      </c>
      <c r="B95" s="172" t="s">
        <v>23</v>
      </c>
      <c r="C95" s="141">
        <v>5</v>
      </c>
      <c r="D95" s="142" t="s">
        <v>1852</v>
      </c>
      <c r="E95" s="141" t="s">
        <v>1853</v>
      </c>
      <c r="F95" s="141" t="s">
        <v>1854</v>
      </c>
      <c r="G95" s="141">
        <v>43466</v>
      </c>
      <c r="H95" s="172" t="s">
        <v>15</v>
      </c>
      <c r="I95" s="143">
        <v>420</v>
      </c>
      <c r="J95" s="214">
        <v>2100</v>
      </c>
      <c r="K95" s="151">
        <v>3970</v>
      </c>
      <c r="L95" s="156"/>
    </row>
    <row r="96" spans="1:12" s="139" customFormat="1" ht="15.75" customHeight="1">
      <c r="A96" s="134">
        <v>13</v>
      </c>
      <c r="B96" s="172" t="s">
        <v>23</v>
      </c>
      <c r="C96" s="141">
        <v>2</v>
      </c>
      <c r="D96" s="142" t="s">
        <v>1855</v>
      </c>
      <c r="E96" s="141" t="s">
        <v>1856</v>
      </c>
      <c r="F96" s="141" t="s">
        <v>997</v>
      </c>
      <c r="G96" s="141">
        <v>42005</v>
      </c>
      <c r="H96" s="172" t="s">
        <v>15</v>
      </c>
      <c r="I96" s="143">
        <v>495</v>
      </c>
      <c r="J96" s="214">
        <v>990</v>
      </c>
      <c r="K96" s="151">
        <v>3970</v>
      </c>
      <c r="L96" s="156"/>
    </row>
    <row r="97" spans="1:12" s="139" customFormat="1" ht="15.75" customHeight="1">
      <c r="A97" s="134">
        <v>14</v>
      </c>
      <c r="B97" s="172" t="s">
        <v>23</v>
      </c>
      <c r="C97" s="141">
        <v>2</v>
      </c>
      <c r="D97" s="142" t="s">
        <v>1857</v>
      </c>
      <c r="E97" s="141" t="s">
        <v>1858</v>
      </c>
      <c r="F97" s="141" t="s">
        <v>948</v>
      </c>
      <c r="G97" s="141">
        <v>2002</v>
      </c>
      <c r="H97" s="172" t="s">
        <v>15</v>
      </c>
      <c r="I97" s="143">
        <v>76</v>
      </c>
      <c r="J97" s="214">
        <v>152</v>
      </c>
      <c r="K97" s="151">
        <v>3970</v>
      </c>
      <c r="L97" s="156"/>
    </row>
    <row r="98" spans="1:12" s="139" customFormat="1" ht="15.75" customHeight="1">
      <c r="A98" s="134">
        <v>15</v>
      </c>
      <c r="B98" s="172" t="s">
        <v>23</v>
      </c>
      <c r="C98" s="141">
        <v>3</v>
      </c>
      <c r="D98" s="142" t="s">
        <v>1859</v>
      </c>
      <c r="E98" s="141" t="s">
        <v>1860</v>
      </c>
      <c r="F98" s="141" t="s">
        <v>1861</v>
      </c>
      <c r="G98" s="141">
        <v>43466</v>
      </c>
      <c r="H98" s="172" t="s">
        <v>15</v>
      </c>
      <c r="I98" s="143">
        <v>352</v>
      </c>
      <c r="J98" s="214">
        <v>1056</v>
      </c>
      <c r="K98" s="151">
        <v>3970</v>
      </c>
      <c r="L98" s="156"/>
    </row>
    <row r="99" spans="1:12" s="139" customFormat="1" ht="15.75" customHeight="1">
      <c r="A99" s="134">
        <v>16</v>
      </c>
      <c r="B99" s="172" t="s">
        <v>23</v>
      </c>
      <c r="C99" s="141">
        <v>2</v>
      </c>
      <c r="D99" s="142" t="s">
        <v>1862</v>
      </c>
      <c r="E99" s="141" t="s">
        <v>1860</v>
      </c>
      <c r="F99" s="141" t="s">
        <v>928</v>
      </c>
      <c r="G99" s="141">
        <v>2006</v>
      </c>
      <c r="H99" s="172" t="s">
        <v>15</v>
      </c>
      <c r="I99" s="143">
        <v>347</v>
      </c>
      <c r="J99" s="214">
        <v>694</v>
      </c>
      <c r="K99" s="151">
        <v>3970</v>
      </c>
      <c r="L99" s="156"/>
    </row>
    <row r="100" spans="1:12" s="139" customFormat="1" ht="15.75" customHeight="1">
      <c r="A100" s="134">
        <v>17</v>
      </c>
      <c r="B100" s="172" t="s">
        <v>23</v>
      </c>
      <c r="C100" s="141">
        <v>1</v>
      </c>
      <c r="D100" s="142" t="s">
        <v>1863</v>
      </c>
      <c r="E100" s="141" t="s">
        <v>1864</v>
      </c>
      <c r="F100" s="141" t="s">
        <v>969</v>
      </c>
      <c r="G100" s="141">
        <v>41640</v>
      </c>
      <c r="H100" s="172" t="s">
        <v>15</v>
      </c>
      <c r="I100" s="143">
        <v>1043</v>
      </c>
      <c r="J100" s="214">
        <v>1043</v>
      </c>
      <c r="K100" s="151">
        <v>3970</v>
      </c>
      <c r="L100" s="156"/>
    </row>
    <row r="101" spans="1:12" s="139" customFormat="1" ht="15.75" customHeight="1">
      <c r="A101" s="134">
        <v>18</v>
      </c>
      <c r="B101" s="172" t="s">
        <v>23</v>
      </c>
      <c r="C101" s="141">
        <v>2</v>
      </c>
      <c r="D101" s="142" t="s">
        <v>1865</v>
      </c>
      <c r="E101" s="141" t="s">
        <v>1866</v>
      </c>
      <c r="F101" s="141" t="s">
        <v>969</v>
      </c>
      <c r="G101" s="141">
        <v>41275</v>
      </c>
      <c r="H101" s="172" t="s">
        <v>15</v>
      </c>
      <c r="I101" s="143">
        <v>911</v>
      </c>
      <c r="J101" s="214">
        <v>1822</v>
      </c>
      <c r="K101" s="151">
        <v>3970</v>
      </c>
      <c r="L101" s="156"/>
    </row>
    <row r="102" spans="1:12" s="139" customFormat="1" ht="15.75" customHeight="1">
      <c r="A102" s="134">
        <v>19</v>
      </c>
      <c r="B102" s="172" t="s">
        <v>23</v>
      </c>
      <c r="C102" s="141">
        <v>1</v>
      </c>
      <c r="D102" s="142" t="s">
        <v>1867</v>
      </c>
      <c r="E102" s="141" t="s">
        <v>1868</v>
      </c>
      <c r="F102" s="141" t="s">
        <v>1869</v>
      </c>
      <c r="G102" s="141">
        <v>37257</v>
      </c>
      <c r="H102" s="172" t="s">
        <v>15</v>
      </c>
      <c r="I102" s="143">
        <v>271</v>
      </c>
      <c r="J102" s="214">
        <v>271</v>
      </c>
      <c r="K102" s="151">
        <v>3970</v>
      </c>
      <c r="L102" s="156"/>
    </row>
    <row r="103" spans="1:12" s="139" customFormat="1" ht="15.75" customHeight="1">
      <c r="A103" s="134">
        <v>20</v>
      </c>
      <c r="B103" s="172" t="s">
        <v>23</v>
      </c>
      <c r="C103" s="141">
        <v>1</v>
      </c>
      <c r="D103" s="142" t="s">
        <v>1870</v>
      </c>
      <c r="E103" s="141" t="s">
        <v>1871</v>
      </c>
      <c r="F103" s="141" t="s">
        <v>969</v>
      </c>
      <c r="G103" s="141">
        <v>43466</v>
      </c>
      <c r="H103" s="172" t="s">
        <v>15</v>
      </c>
      <c r="I103" s="143">
        <v>608</v>
      </c>
      <c r="J103" s="214">
        <v>608</v>
      </c>
      <c r="K103" s="151">
        <v>3970</v>
      </c>
      <c r="L103" s="156"/>
    </row>
    <row r="104" spans="1:12" s="139" customFormat="1" ht="15.75" customHeight="1">
      <c r="A104" s="134">
        <v>21</v>
      </c>
      <c r="B104" s="172" t="s">
        <v>23</v>
      </c>
      <c r="C104" s="141">
        <v>1</v>
      </c>
      <c r="D104" s="142" t="s">
        <v>1872</v>
      </c>
      <c r="E104" s="141" t="s">
        <v>1873</v>
      </c>
      <c r="F104" s="141" t="s">
        <v>1874</v>
      </c>
      <c r="G104" s="141">
        <v>42005</v>
      </c>
      <c r="H104" s="172" t="s">
        <v>15</v>
      </c>
      <c r="I104" s="143">
        <v>225</v>
      </c>
      <c r="J104" s="214">
        <v>225</v>
      </c>
      <c r="K104" s="151">
        <v>3970</v>
      </c>
      <c r="L104" s="156"/>
    </row>
    <row r="105" spans="1:12" s="139" customFormat="1" ht="15.75" customHeight="1">
      <c r="A105" s="134">
        <v>22</v>
      </c>
      <c r="B105" s="172" t="s">
        <v>23</v>
      </c>
      <c r="C105" s="141">
        <v>1</v>
      </c>
      <c r="D105" s="142" t="s">
        <v>1875</v>
      </c>
      <c r="E105" s="141" t="s">
        <v>1876</v>
      </c>
      <c r="F105" s="141" t="s">
        <v>900</v>
      </c>
      <c r="G105" s="141">
        <v>2017</v>
      </c>
      <c r="H105" s="172" t="s">
        <v>15</v>
      </c>
      <c r="I105" s="143">
        <v>530</v>
      </c>
      <c r="J105" s="214">
        <v>530</v>
      </c>
      <c r="K105" s="151">
        <v>3970</v>
      </c>
      <c r="L105" s="156"/>
    </row>
    <row r="106" spans="1:12" s="139" customFormat="1" ht="15.75" customHeight="1">
      <c r="A106" s="134">
        <v>23</v>
      </c>
      <c r="B106" s="172" t="s">
        <v>23</v>
      </c>
      <c r="C106" s="141">
        <v>1</v>
      </c>
      <c r="D106" s="142" t="s">
        <v>1877</v>
      </c>
      <c r="E106" s="141" t="s">
        <v>1878</v>
      </c>
      <c r="F106" s="141" t="s">
        <v>1879</v>
      </c>
      <c r="G106" s="141">
        <v>42736</v>
      </c>
      <c r="H106" s="172" t="s">
        <v>15</v>
      </c>
      <c r="I106" s="143">
        <v>1079</v>
      </c>
      <c r="J106" s="214">
        <v>1079</v>
      </c>
      <c r="K106" s="151">
        <v>3970</v>
      </c>
      <c r="L106" s="156"/>
    </row>
    <row r="107" spans="1:12" s="139" customFormat="1" ht="15.75" customHeight="1">
      <c r="A107" s="134">
        <v>24</v>
      </c>
      <c r="B107" s="172" t="s">
        <v>23</v>
      </c>
      <c r="C107" s="141">
        <v>1</v>
      </c>
      <c r="D107" s="142" t="s">
        <v>1880</v>
      </c>
      <c r="E107" s="141" t="s">
        <v>1881</v>
      </c>
      <c r="F107" s="141" t="s">
        <v>1879</v>
      </c>
      <c r="G107" s="141">
        <v>2021</v>
      </c>
      <c r="H107" s="172" t="s">
        <v>15</v>
      </c>
      <c r="I107" s="143">
        <v>842</v>
      </c>
      <c r="J107" s="214">
        <v>842</v>
      </c>
      <c r="K107" s="151">
        <v>3970</v>
      </c>
      <c r="L107" s="156"/>
    </row>
    <row r="108" spans="1:12" s="139" customFormat="1" ht="15.75" customHeight="1">
      <c r="A108" s="134">
        <v>25</v>
      </c>
      <c r="B108" s="172" t="s">
        <v>23</v>
      </c>
      <c r="C108" s="141">
        <v>1</v>
      </c>
      <c r="D108" s="142" t="s">
        <v>1882</v>
      </c>
      <c r="E108" s="141" t="s">
        <v>1883</v>
      </c>
      <c r="F108" s="141" t="s">
        <v>621</v>
      </c>
      <c r="G108" s="141">
        <v>2004</v>
      </c>
      <c r="H108" s="172" t="s">
        <v>15</v>
      </c>
      <c r="I108" s="143">
        <v>344</v>
      </c>
      <c r="J108" s="214">
        <v>344</v>
      </c>
      <c r="K108" s="151">
        <v>3970</v>
      </c>
      <c r="L108" s="156"/>
    </row>
    <row r="109" spans="1:12" s="139" customFormat="1" ht="15.75" customHeight="1">
      <c r="A109" s="134">
        <v>26</v>
      </c>
      <c r="B109" s="172" t="s">
        <v>23</v>
      </c>
      <c r="C109" s="141">
        <v>1</v>
      </c>
      <c r="D109" s="142" t="s">
        <v>1884</v>
      </c>
      <c r="E109" s="141" t="s">
        <v>1885</v>
      </c>
      <c r="F109" s="141" t="s">
        <v>1886</v>
      </c>
      <c r="G109" s="141">
        <v>2019</v>
      </c>
      <c r="H109" s="172" t="s">
        <v>15</v>
      </c>
      <c r="I109" s="143">
        <v>430</v>
      </c>
      <c r="J109" s="214">
        <v>430</v>
      </c>
      <c r="K109" s="151">
        <v>3970</v>
      </c>
      <c r="L109" s="156"/>
    </row>
    <row r="110" spans="1:12" s="139" customFormat="1" ht="15.75" customHeight="1">
      <c r="A110" s="134">
        <v>27</v>
      </c>
      <c r="B110" s="172" t="s">
        <v>23</v>
      </c>
      <c r="C110" s="141">
        <v>2</v>
      </c>
      <c r="D110" s="142" t="s">
        <v>1887</v>
      </c>
      <c r="E110" s="141" t="s">
        <v>1888</v>
      </c>
      <c r="F110" s="141" t="s">
        <v>641</v>
      </c>
      <c r="G110" s="141">
        <v>2019</v>
      </c>
      <c r="H110" s="172" t="s">
        <v>15</v>
      </c>
      <c r="I110" s="143">
        <v>340</v>
      </c>
      <c r="J110" s="214">
        <v>680</v>
      </c>
      <c r="K110" s="151">
        <v>3970</v>
      </c>
      <c r="L110" s="156"/>
    </row>
    <row r="111" spans="1:12" s="139" customFormat="1" ht="15.75" customHeight="1">
      <c r="A111" s="134">
        <v>28</v>
      </c>
      <c r="B111" s="172" t="s">
        <v>23</v>
      </c>
      <c r="C111" s="141">
        <v>1</v>
      </c>
      <c r="D111" s="142" t="s">
        <v>1889</v>
      </c>
      <c r="E111" s="141" t="s">
        <v>1890</v>
      </c>
      <c r="F111" s="141" t="s">
        <v>1891</v>
      </c>
      <c r="G111" s="141">
        <v>2017</v>
      </c>
      <c r="H111" s="172" t="s">
        <v>15</v>
      </c>
      <c r="I111" s="143">
        <v>490</v>
      </c>
      <c r="J111" s="214">
        <v>490</v>
      </c>
      <c r="K111" s="151">
        <v>3970</v>
      </c>
      <c r="L111" s="156"/>
    </row>
    <row r="112" spans="1:12" s="139" customFormat="1" ht="15.75" customHeight="1">
      <c r="A112" s="134">
        <v>29</v>
      </c>
      <c r="B112" s="172" t="s">
        <v>23</v>
      </c>
      <c r="C112" s="141">
        <v>2</v>
      </c>
      <c r="D112" s="142" t="s">
        <v>1892</v>
      </c>
      <c r="E112" s="141" t="s">
        <v>1893</v>
      </c>
      <c r="F112" s="141" t="s">
        <v>1894</v>
      </c>
      <c r="G112" s="141">
        <v>2010</v>
      </c>
      <c r="H112" s="172" t="s">
        <v>15</v>
      </c>
      <c r="I112" s="143">
        <v>345</v>
      </c>
      <c r="J112" s="214">
        <v>690</v>
      </c>
      <c r="K112" s="151">
        <v>3970</v>
      </c>
      <c r="L112" s="156"/>
    </row>
    <row r="113" spans="1:12" s="139" customFormat="1" ht="15.75" customHeight="1">
      <c r="A113" s="134">
        <v>30</v>
      </c>
      <c r="B113" s="172" t="s">
        <v>23</v>
      </c>
      <c r="C113" s="141">
        <v>2</v>
      </c>
      <c r="D113" s="142" t="s">
        <v>1895</v>
      </c>
      <c r="E113" s="141" t="s">
        <v>1896</v>
      </c>
      <c r="F113" s="141" t="s">
        <v>621</v>
      </c>
      <c r="G113" s="141">
        <v>2013</v>
      </c>
      <c r="H113" s="172" t="s">
        <v>15</v>
      </c>
      <c r="I113" s="143">
        <v>298</v>
      </c>
      <c r="J113" s="214">
        <v>596</v>
      </c>
      <c r="K113" s="151">
        <v>3970</v>
      </c>
      <c r="L113" s="156"/>
    </row>
    <row r="114" spans="1:12" s="139" customFormat="1" ht="15.75" customHeight="1">
      <c r="A114" s="134">
        <v>31</v>
      </c>
      <c r="B114" s="172" t="s">
        <v>23</v>
      </c>
      <c r="C114" s="141">
        <v>2</v>
      </c>
      <c r="D114" s="142" t="s">
        <v>1897</v>
      </c>
      <c r="E114" s="141" t="s">
        <v>1898</v>
      </c>
      <c r="F114" s="141" t="s">
        <v>1899</v>
      </c>
      <c r="G114" s="141">
        <v>2019</v>
      </c>
      <c r="H114" s="172" t="s">
        <v>15</v>
      </c>
      <c r="I114" s="143">
        <v>351</v>
      </c>
      <c r="J114" s="214">
        <v>702</v>
      </c>
      <c r="K114" s="151">
        <v>3970</v>
      </c>
      <c r="L114" s="156"/>
    </row>
    <row r="115" spans="1:12" s="139" customFormat="1" ht="15.75" customHeight="1">
      <c r="A115" s="134">
        <v>32</v>
      </c>
      <c r="B115" s="172" t="s">
        <v>23</v>
      </c>
      <c r="C115" s="141">
        <v>1</v>
      </c>
      <c r="D115" s="142" t="s">
        <v>1900</v>
      </c>
      <c r="E115" s="141" t="s">
        <v>1901</v>
      </c>
      <c r="F115" s="141" t="s">
        <v>1899</v>
      </c>
      <c r="G115" s="141">
        <v>2020</v>
      </c>
      <c r="H115" s="172" t="s">
        <v>15</v>
      </c>
      <c r="I115" s="143">
        <v>351</v>
      </c>
      <c r="J115" s="214">
        <v>351</v>
      </c>
      <c r="K115" s="151">
        <v>3970</v>
      </c>
      <c r="L115" s="156"/>
    </row>
    <row r="116" spans="1:12" s="139" customFormat="1" ht="15.75" customHeight="1">
      <c r="A116" s="134">
        <v>33</v>
      </c>
      <c r="B116" s="172" t="s">
        <v>23</v>
      </c>
      <c r="C116" s="141">
        <v>1</v>
      </c>
      <c r="D116" s="142" t="s">
        <v>1902</v>
      </c>
      <c r="E116" s="141" t="s">
        <v>1903</v>
      </c>
      <c r="F116" s="141" t="s">
        <v>1899</v>
      </c>
      <c r="G116" s="141">
        <v>2019</v>
      </c>
      <c r="H116" s="172" t="s">
        <v>15</v>
      </c>
      <c r="I116" s="143">
        <v>390</v>
      </c>
      <c r="J116" s="214">
        <v>390</v>
      </c>
      <c r="K116" s="151">
        <v>3970</v>
      </c>
      <c r="L116" s="156"/>
    </row>
    <row r="117" spans="1:12" s="139" customFormat="1" ht="15.75" customHeight="1">
      <c r="A117" s="134">
        <v>34</v>
      </c>
      <c r="B117" s="172" t="s">
        <v>23</v>
      </c>
      <c r="C117" s="141">
        <v>2</v>
      </c>
      <c r="D117" s="142" t="s">
        <v>1904</v>
      </c>
      <c r="E117" s="141" t="s">
        <v>1905</v>
      </c>
      <c r="F117" s="141" t="s">
        <v>1906</v>
      </c>
      <c r="G117" s="141">
        <v>2013</v>
      </c>
      <c r="H117" s="172" t="s">
        <v>15</v>
      </c>
      <c r="I117" s="143">
        <v>340</v>
      </c>
      <c r="J117" s="214">
        <v>680</v>
      </c>
      <c r="K117" s="151">
        <v>3970</v>
      </c>
      <c r="L117" s="156"/>
    </row>
    <row r="118" spans="1:12" s="139" customFormat="1" ht="15.75" customHeight="1">
      <c r="A118" s="134">
        <v>35</v>
      </c>
      <c r="B118" s="172" t="s">
        <v>23</v>
      </c>
      <c r="C118" s="141">
        <v>3</v>
      </c>
      <c r="D118" s="142" t="s">
        <v>1907</v>
      </c>
      <c r="E118" s="141" t="s">
        <v>1908</v>
      </c>
      <c r="F118" s="141" t="s">
        <v>1909</v>
      </c>
      <c r="G118" s="141">
        <v>2019</v>
      </c>
      <c r="H118" s="172" t="s">
        <v>15</v>
      </c>
      <c r="I118" s="143">
        <v>160</v>
      </c>
      <c r="J118" s="214">
        <v>480</v>
      </c>
      <c r="K118" s="151">
        <v>3970</v>
      </c>
      <c r="L118" s="156"/>
    </row>
    <row r="119" spans="1:12" s="139" customFormat="1" ht="15.75" customHeight="1">
      <c r="A119" s="134">
        <v>36</v>
      </c>
      <c r="B119" s="172" t="s">
        <v>23</v>
      </c>
      <c r="C119" s="141">
        <v>2</v>
      </c>
      <c r="D119" s="142" t="s">
        <v>1910</v>
      </c>
      <c r="E119" s="141" t="s">
        <v>1911</v>
      </c>
      <c r="F119" s="141" t="s">
        <v>326</v>
      </c>
      <c r="G119" s="141">
        <v>2013</v>
      </c>
      <c r="H119" s="172" t="s">
        <v>15</v>
      </c>
      <c r="I119" s="143">
        <v>124</v>
      </c>
      <c r="J119" s="214">
        <v>248</v>
      </c>
      <c r="K119" s="151">
        <v>3970</v>
      </c>
      <c r="L119" s="156"/>
    </row>
    <row r="120" spans="1:12" s="139" customFormat="1" ht="15.75" customHeight="1">
      <c r="A120" s="134">
        <v>37</v>
      </c>
      <c r="B120" s="172" t="s">
        <v>23</v>
      </c>
      <c r="C120" s="141">
        <v>2</v>
      </c>
      <c r="D120" s="142" t="s">
        <v>1912</v>
      </c>
      <c r="E120" s="141" t="s">
        <v>1913</v>
      </c>
      <c r="F120" s="141" t="s">
        <v>909</v>
      </c>
      <c r="G120" s="141">
        <v>2014</v>
      </c>
      <c r="H120" s="172" t="s">
        <v>15</v>
      </c>
      <c r="I120" s="143">
        <v>1510</v>
      </c>
      <c r="J120" s="214">
        <v>3020</v>
      </c>
      <c r="K120" s="151">
        <v>3970</v>
      </c>
      <c r="L120" s="156"/>
    </row>
    <row r="121" spans="1:12" s="139" customFormat="1" ht="15.75" customHeight="1">
      <c r="A121" s="134">
        <v>38</v>
      </c>
      <c r="B121" s="172" t="s">
        <v>23</v>
      </c>
      <c r="C121" s="141">
        <v>3</v>
      </c>
      <c r="D121" s="142" t="s">
        <v>1914</v>
      </c>
      <c r="E121" s="141" t="s">
        <v>584</v>
      </c>
      <c r="F121" s="141" t="s">
        <v>948</v>
      </c>
      <c r="G121" s="141">
        <v>2013</v>
      </c>
      <c r="H121" s="172" t="s">
        <v>15</v>
      </c>
      <c r="I121" s="143">
        <v>472</v>
      </c>
      <c r="J121" s="214">
        <v>1416</v>
      </c>
      <c r="K121" s="151">
        <v>3970</v>
      </c>
      <c r="L121" s="156"/>
    </row>
    <row r="122" spans="1:12" s="139" customFormat="1" ht="15.75" customHeight="1">
      <c r="A122" s="134">
        <v>39</v>
      </c>
      <c r="B122" s="172" t="s">
        <v>23</v>
      </c>
      <c r="C122" s="141">
        <v>2</v>
      </c>
      <c r="D122" s="142" t="s">
        <v>1915</v>
      </c>
      <c r="E122" s="141" t="s">
        <v>1916</v>
      </c>
      <c r="F122" s="141" t="s">
        <v>1917</v>
      </c>
      <c r="G122" s="141">
        <v>2005</v>
      </c>
      <c r="H122" s="172" t="s">
        <v>15</v>
      </c>
      <c r="I122" s="143">
        <v>140</v>
      </c>
      <c r="J122" s="214">
        <v>280</v>
      </c>
      <c r="K122" s="151">
        <v>3970</v>
      </c>
      <c r="L122" s="156"/>
    </row>
    <row r="123" spans="1:12" s="139" customFormat="1" ht="15.75" customHeight="1">
      <c r="A123" s="134">
        <v>40</v>
      </c>
      <c r="B123" s="172" t="s">
        <v>23</v>
      </c>
      <c r="C123" s="141">
        <v>2</v>
      </c>
      <c r="D123" s="142" t="s">
        <v>1918</v>
      </c>
      <c r="E123" s="141" t="s">
        <v>1919</v>
      </c>
      <c r="F123" s="141" t="s">
        <v>1909</v>
      </c>
      <c r="G123" s="141">
        <v>2010</v>
      </c>
      <c r="H123" s="172" t="s">
        <v>15</v>
      </c>
      <c r="I123" s="143">
        <v>249</v>
      </c>
      <c r="J123" s="214">
        <v>498</v>
      </c>
      <c r="K123" s="151">
        <v>3970</v>
      </c>
      <c r="L123" s="156"/>
    </row>
    <row r="124" spans="1:12" s="139" customFormat="1" ht="15.75" customHeight="1">
      <c r="A124" s="134">
        <v>41</v>
      </c>
      <c r="B124" s="172" t="s">
        <v>23</v>
      </c>
      <c r="C124" s="141">
        <v>2</v>
      </c>
      <c r="D124" s="142" t="s">
        <v>1920</v>
      </c>
      <c r="E124" s="141" t="s">
        <v>1919</v>
      </c>
      <c r="F124" s="141" t="s">
        <v>1921</v>
      </c>
      <c r="G124" s="141">
        <v>2012</v>
      </c>
      <c r="H124" s="172" t="s">
        <v>15</v>
      </c>
      <c r="I124" s="143">
        <v>928</v>
      </c>
      <c r="J124" s="214">
        <v>1856</v>
      </c>
      <c r="K124" s="151">
        <v>3970</v>
      </c>
      <c r="L124" s="156"/>
    </row>
    <row r="125" spans="1:12" s="139" customFormat="1" ht="15.75" customHeight="1">
      <c r="A125" s="134">
        <v>42</v>
      </c>
      <c r="B125" s="172" t="s">
        <v>23</v>
      </c>
      <c r="C125" s="141">
        <v>2</v>
      </c>
      <c r="D125" s="142" t="s">
        <v>1922</v>
      </c>
      <c r="E125" s="141" t="s">
        <v>1923</v>
      </c>
      <c r="F125" s="141" t="s">
        <v>1909</v>
      </c>
      <c r="G125" s="141">
        <v>2002</v>
      </c>
      <c r="H125" s="172" t="s">
        <v>15</v>
      </c>
      <c r="I125" s="143">
        <v>306</v>
      </c>
      <c r="J125" s="214">
        <v>612</v>
      </c>
      <c r="K125" s="151">
        <v>3970</v>
      </c>
      <c r="L125" s="156"/>
    </row>
    <row r="126" spans="1:12" s="139" customFormat="1" ht="15.75" customHeight="1">
      <c r="A126" s="134">
        <v>43</v>
      </c>
      <c r="B126" s="172" t="s">
        <v>23</v>
      </c>
      <c r="C126" s="141">
        <v>3</v>
      </c>
      <c r="D126" s="142" t="s">
        <v>1924</v>
      </c>
      <c r="E126" s="141" t="s">
        <v>1925</v>
      </c>
      <c r="F126" s="141" t="s">
        <v>1926</v>
      </c>
      <c r="G126" s="141">
        <v>2021</v>
      </c>
      <c r="H126" s="172" t="s">
        <v>15</v>
      </c>
      <c r="I126" s="143">
        <v>390</v>
      </c>
      <c r="J126" s="214">
        <v>1170</v>
      </c>
      <c r="K126" s="151">
        <v>3970</v>
      </c>
      <c r="L126" s="156"/>
    </row>
    <row r="127" spans="1:12" s="139" customFormat="1" ht="15.75" customHeight="1">
      <c r="A127" s="134">
        <v>44</v>
      </c>
      <c r="B127" s="172" t="s">
        <v>23</v>
      </c>
      <c r="C127" s="141">
        <v>2</v>
      </c>
      <c r="D127" s="142" t="s">
        <v>1927</v>
      </c>
      <c r="E127" s="141" t="s">
        <v>1928</v>
      </c>
      <c r="F127" s="141" t="s">
        <v>1929</v>
      </c>
      <c r="G127" s="141">
        <v>2017</v>
      </c>
      <c r="H127" s="172" t="s">
        <v>15</v>
      </c>
      <c r="I127" s="143">
        <v>406</v>
      </c>
      <c r="J127" s="214">
        <v>812</v>
      </c>
      <c r="K127" s="151">
        <v>3970</v>
      </c>
      <c r="L127" s="156"/>
    </row>
    <row r="128" spans="1:12" s="139" customFormat="1" ht="15.75" customHeight="1">
      <c r="A128" s="134">
        <v>45</v>
      </c>
      <c r="B128" s="172" t="s">
        <v>23</v>
      </c>
      <c r="C128" s="141">
        <v>2</v>
      </c>
      <c r="D128" s="142" t="s">
        <v>1930</v>
      </c>
      <c r="E128" s="141" t="s">
        <v>1931</v>
      </c>
      <c r="F128" s="141" t="s">
        <v>1926</v>
      </c>
      <c r="G128" s="141">
        <v>2021</v>
      </c>
      <c r="H128" s="172" t="s">
        <v>15</v>
      </c>
      <c r="I128" s="143">
        <v>160</v>
      </c>
      <c r="J128" s="214">
        <v>320</v>
      </c>
      <c r="K128" s="151">
        <v>3970</v>
      </c>
      <c r="L128" s="156"/>
    </row>
    <row r="129" spans="1:12" s="139" customFormat="1" ht="15.75" customHeight="1">
      <c r="A129" s="134">
        <v>46</v>
      </c>
      <c r="B129" s="172" t="s">
        <v>23</v>
      </c>
      <c r="C129" s="141">
        <v>3</v>
      </c>
      <c r="D129" s="142" t="s">
        <v>1932</v>
      </c>
      <c r="E129" s="141" t="s">
        <v>1933</v>
      </c>
      <c r="F129" s="141" t="s">
        <v>1934</v>
      </c>
      <c r="G129" s="141">
        <v>1999</v>
      </c>
      <c r="H129" s="172" t="s">
        <v>15</v>
      </c>
      <c r="I129" s="143">
        <v>230</v>
      </c>
      <c r="J129" s="214">
        <v>690</v>
      </c>
      <c r="K129" s="151">
        <v>3970</v>
      </c>
      <c r="L129" s="156"/>
    </row>
    <row r="130" spans="1:12" s="139" customFormat="1" ht="15.75" customHeight="1">
      <c r="A130" s="134">
        <v>47</v>
      </c>
      <c r="B130" s="172" t="s">
        <v>23</v>
      </c>
      <c r="C130" s="141">
        <v>2</v>
      </c>
      <c r="D130" s="142" t="s">
        <v>1935</v>
      </c>
      <c r="E130" s="141" t="s">
        <v>1936</v>
      </c>
      <c r="F130" s="141" t="s">
        <v>1320</v>
      </c>
      <c r="G130" s="141">
        <v>2020</v>
      </c>
      <c r="H130" s="172" t="s">
        <v>15</v>
      </c>
      <c r="I130" s="143">
        <v>490</v>
      </c>
      <c r="J130" s="214">
        <v>980</v>
      </c>
      <c r="K130" s="151">
        <v>3970</v>
      </c>
      <c r="L130" s="156"/>
    </row>
    <row r="131" spans="1:12" s="139" customFormat="1" ht="15.75" customHeight="1">
      <c r="A131" s="134">
        <v>48</v>
      </c>
      <c r="B131" s="172" t="s">
        <v>23</v>
      </c>
      <c r="C131" s="141">
        <v>2</v>
      </c>
      <c r="D131" s="142" t="s">
        <v>1937</v>
      </c>
      <c r="E131" s="141" t="s">
        <v>1938</v>
      </c>
      <c r="F131" s="141" t="s">
        <v>1320</v>
      </c>
      <c r="G131" s="141">
        <v>2020</v>
      </c>
      <c r="H131" s="172" t="s">
        <v>15</v>
      </c>
      <c r="I131" s="143">
        <v>590</v>
      </c>
      <c r="J131" s="214">
        <v>1180</v>
      </c>
      <c r="K131" s="151">
        <v>3970</v>
      </c>
      <c r="L131" s="156"/>
    </row>
    <row r="132" spans="1:12" ht="15.75" customHeight="1">
      <c r="A132" s="134">
        <v>49</v>
      </c>
      <c r="B132" s="172" t="s">
        <v>23</v>
      </c>
      <c r="C132" s="141">
        <v>1</v>
      </c>
      <c r="D132" s="142" t="s">
        <v>1939</v>
      </c>
      <c r="E132" s="141" t="s">
        <v>1940</v>
      </c>
      <c r="F132" s="141" t="s">
        <v>1941</v>
      </c>
      <c r="G132" s="141" t="s">
        <v>1298</v>
      </c>
      <c r="H132" s="172" t="s">
        <v>15</v>
      </c>
      <c r="I132" s="143">
        <v>221</v>
      </c>
      <c r="J132" s="214">
        <v>221</v>
      </c>
      <c r="K132" s="151">
        <v>3970</v>
      </c>
      <c r="L132" s="156"/>
    </row>
    <row r="133" spans="1:12" ht="15.75" customHeight="1">
      <c r="A133" s="134">
        <v>50</v>
      </c>
      <c r="B133" s="172" t="s">
        <v>23</v>
      </c>
      <c r="C133" s="141">
        <v>2</v>
      </c>
      <c r="D133" s="142" t="s">
        <v>1942</v>
      </c>
      <c r="E133" s="141" t="s">
        <v>1943</v>
      </c>
      <c r="F133" s="141" t="s">
        <v>1944</v>
      </c>
      <c r="G133" s="141">
        <v>2021</v>
      </c>
      <c r="H133" s="172" t="s">
        <v>15</v>
      </c>
      <c r="I133" s="143">
        <v>310</v>
      </c>
      <c r="J133" s="214">
        <v>620</v>
      </c>
      <c r="K133" s="151">
        <v>3970</v>
      </c>
      <c r="L133" s="156"/>
    </row>
    <row r="134" spans="1:12" ht="15.75" customHeight="1">
      <c r="A134" s="134">
        <v>51</v>
      </c>
      <c r="B134" s="172" t="s">
        <v>23</v>
      </c>
      <c r="C134" s="141">
        <v>2</v>
      </c>
      <c r="D134" s="142" t="s">
        <v>1945</v>
      </c>
      <c r="E134" s="141" t="s">
        <v>1946</v>
      </c>
      <c r="F134" s="141" t="s">
        <v>1947</v>
      </c>
      <c r="G134" s="141">
        <v>2019</v>
      </c>
      <c r="H134" s="172" t="s">
        <v>15</v>
      </c>
      <c r="I134" s="143">
        <v>322</v>
      </c>
      <c r="J134" s="214">
        <v>644</v>
      </c>
      <c r="K134" s="151">
        <v>3970</v>
      </c>
      <c r="L134" s="156"/>
    </row>
    <row r="135" spans="1:12" ht="15.75" customHeight="1">
      <c r="A135" s="134">
        <v>52</v>
      </c>
      <c r="B135" s="172" t="s">
        <v>23</v>
      </c>
      <c r="C135" s="141">
        <v>2</v>
      </c>
      <c r="D135" s="142" t="s">
        <v>1948</v>
      </c>
      <c r="E135" s="141" t="s">
        <v>1949</v>
      </c>
      <c r="F135" s="141" t="s">
        <v>1950</v>
      </c>
      <c r="G135" s="141">
        <v>2019</v>
      </c>
      <c r="H135" s="172" t="s">
        <v>15</v>
      </c>
      <c r="I135" s="143">
        <v>463</v>
      </c>
      <c r="J135" s="214">
        <v>926</v>
      </c>
      <c r="K135" s="151">
        <v>3970</v>
      </c>
      <c r="L135" s="156"/>
    </row>
    <row r="136" spans="1:12" ht="15.75" customHeight="1">
      <c r="A136" s="134">
        <v>53</v>
      </c>
      <c r="B136" s="172" t="s">
        <v>23</v>
      </c>
      <c r="C136" s="141">
        <v>2</v>
      </c>
      <c r="D136" s="142" t="s">
        <v>1951</v>
      </c>
      <c r="E136" s="141" t="s">
        <v>1952</v>
      </c>
      <c r="F136" s="141" t="s">
        <v>1953</v>
      </c>
      <c r="G136" s="141">
        <v>2019</v>
      </c>
      <c r="H136" s="172" t="s">
        <v>15</v>
      </c>
      <c r="I136" s="143">
        <v>675</v>
      </c>
      <c r="J136" s="214">
        <v>1350</v>
      </c>
      <c r="K136" s="151">
        <v>3970</v>
      </c>
      <c r="L136" s="156"/>
    </row>
    <row r="137" spans="1:12" ht="15.75" customHeight="1">
      <c r="A137" s="134">
        <v>54</v>
      </c>
      <c r="B137" s="172" t="s">
        <v>23</v>
      </c>
      <c r="C137" s="141">
        <v>2</v>
      </c>
      <c r="D137" s="142" t="s">
        <v>1954</v>
      </c>
      <c r="E137" s="141" t="s">
        <v>1955</v>
      </c>
      <c r="F137" s="141" t="s">
        <v>1956</v>
      </c>
      <c r="G137" s="141">
        <v>2021</v>
      </c>
      <c r="H137" s="172" t="s">
        <v>15</v>
      </c>
      <c r="I137" s="143">
        <v>645</v>
      </c>
      <c r="J137" s="214">
        <v>1290</v>
      </c>
      <c r="K137" s="151">
        <v>3970</v>
      </c>
      <c r="L137" s="156"/>
    </row>
    <row r="138" spans="1:12" s="139" customFormat="1" ht="15.75" customHeight="1">
      <c r="A138" s="134">
        <v>55</v>
      </c>
      <c r="B138" s="172" t="s">
        <v>1999</v>
      </c>
      <c r="C138" s="141">
        <v>2</v>
      </c>
      <c r="D138" s="142" t="s">
        <v>1957</v>
      </c>
      <c r="E138" s="141" t="s">
        <v>1958</v>
      </c>
      <c r="F138" s="141" t="s">
        <v>1959</v>
      </c>
      <c r="G138" s="141">
        <v>2020</v>
      </c>
      <c r="H138" s="172" t="s">
        <v>15</v>
      </c>
      <c r="I138" s="143">
        <v>240</v>
      </c>
      <c r="J138" s="214">
        <v>480</v>
      </c>
      <c r="K138" s="151">
        <v>1461</v>
      </c>
      <c r="L138" s="156"/>
    </row>
    <row r="139" spans="1:12" s="139" customFormat="1" ht="15.75" customHeight="1">
      <c r="A139" s="134">
        <v>56</v>
      </c>
      <c r="B139" s="172" t="s">
        <v>1999</v>
      </c>
      <c r="C139" s="141">
        <v>1</v>
      </c>
      <c r="D139" s="142" t="s">
        <v>1960</v>
      </c>
      <c r="E139" s="141" t="s">
        <v>1961</v>
      </c>
      <c r="F139" s="141" t="s">
        <v>1959</v>
      </c>
      <c r="G139" s="141">
        <v>2018</v>
      </c>
      <c r="H139" s="172" t="s">
        <v>15</v>
      </c>
      <c r="I139" s="143">
        <v>280</v>
      </c>
      <c r="J139" s="214">
        <v>280</v>
      </c>
      <c r="K139" s="151">
        <v>1461</v>
      </c>
      <c r="L139" s="156"/>
    </row>
    <row r="140" spans="1:12" s="139" customFormat="1" ht="15.75" customHeight="1">
      <c r="A140" s="134">
        <v>57</v>
      </c>
      <c r="B140" s="172" t="s">
        <v>1999</v>
      </c>
      <c r="C140" s="141">
        <v>2</v>
      </c>
      <c r="D140" s="142" t="s">
        <v>1962</v>
      </c>
      <c r="E140" s="141" t="s">
        <v>1963</v>
      </c>
      <c r="F140" s="141" t="s">
        <v>1964</v>
      </c>
      <c r="G140" s="141">
        <v>2016</v>
      </c>
      <c r="H140" s="172" t="s">
        <v>15</v>
      </c>
      <c r="I140" s="143">
        <v>304</v>
      </c>
      <c r="J140" s="214">
        <v>608</v>
      </c>
      <c r="K140" s="151">
        <v>1461</v>
      </c>
      <c r="L140" s="156"/>
    </row>
    <row r="141" spans="1:12" s="139" customFormat="1" ht="15.75" customHeight="1">
      <c r="A141" s="134">
        <v>58</v>
      </c>
      <c r="B141" s="172" t="s">
        <v>1999</v>
      </c>
      <c r="C141" s="141">
        <v>2</v>
      </c>
      <c r="D141" s="142" t="s">
        <v>1965</v>
      </c>
      <c r="E141" s="141" t="s">
        <v>1966</v>
      </c>
      <c r="F141" s="141" t="s">
        <v>1967</v>
      </c>
      <c r="G141" s="141">
        <v>2019</v>
      </c>
      <c r="H141" s="172" t="s">
        <v>15</v>
      </c>
      <c r="I141" s="143">
        <v>280</v>
      </c>
      <c r="J141" s="214">
        <v>560</v>
      </c>
      <c r="K141" s="151">
        <v>1461</v>
      </c>
      <c r="L141" s="156"/>
    </row>
    <row r="142" spans="1:12" s="139" customFormat="1" ht="15.75" customHeight="1">
      <c r="A142" s="134">
        <v>59</v>
      </c>
      <c r="B142" s="172" t="s">
        <v>1999</v>
      </c>
      <c r="C142" s="141">
        <v>2</v>
      </c>
      <c r="D142" s="142" t="s">
        <v>1968</v>
      </c>
      <c r="E142" s="141" t="s">
        <v>1969</v>
      </c>
      <c r="F142" s="141" t="s">
        <v>1970</v>
      </c>
      <c r="G142" s="141">
        <v>2020</v>
      </c>
      <c r="H142" s="172" t="s">
        <v>15</v>
      </c>
      <c r="I142" s="143">
        <v>240</v>
      </c>
      <c r="J142" s="214">
        <v>480</v>
      </c>
      <c r="K142" s="151">
        <v>1461</v>
      </c>
      <c r="L142" s="156"/>
    </row>
    <row r="143" spans="1:12" s="139" customFormat="1" ht="15.75" customHeight="1">
      <c r="A143" s="134">
        <v>60</v>
      </c>
      <c r="B143" s="172" t="s">
        <v>1999</v>
      </c>
      <c r="C143" s="141">
        <v>2</v>
      </c>
      <c r="D143" s="142" t="s">
        <v>1971</v>
      </c>
      <c r="E143" s="141" t="s">
        <v>1972</v>
      </c>
      <c r="F143" s="141" t="s">
        <v>1970</v>
      </c>
      <c r="G143" s="141">
        <v>2020</v>
      </c>
      <c r="H143" s="172" t="s">
        <v>15</v>
      </c>
      <c r="I143" s="143">
        <v>240</v>
      </c>
      <c r="J143" s="214">
        <v>480</v>
      </c>
      <c r="K143" s="151">
        <v>1461</v>
      </c>
      <c r="L143" s="156"/>
    </row>
    <row r="144" spans="1:12" s="139" customFormat="1" ht="15.75" customHeight="1">
      <c r="A144" s="134">
        <v>61</v>
      </c>
      <c r="B144" s="172" t="s">
        <v>1999</v>
      </c>
      <c r="C144" s="141">
        <v>2</v>
      </c>
      <c r="D144" s="142" t="s">
        <v>1973</v>
      </c>
      <c r="E144" s="141" t="s">
        <v>1974</v>
      </c>
      <c r="F144" s="141" t="s">
        <v>1975</v>
      </c>
      <c r="G144" s="141">
        <v>2018</v>
      </c>
      <c r="H144" s="172" t="s">
        <v>15</v>
      </c>
      <c r="I144" s="143">
        <v>520</v>
      </c>
      <c r="J144" s="214">
        <v>1040</v>
      </c>
      <c r="K144" s="151">
        <v>1461</v>
      </c>
      <c r="L144" s="156"/>
    </row>
    <row r="145" spans="1:12" s="139" customFormat="1" ht="15.75" customHeight="1">
      <c r="A145" s="134">
        <v>62</v>
      </c>
      <c r="B145" s="172" t="s">
        <v>1999</v>
      </c>
      <c r="C145" s="141">
        <v>2</v>
      </c>
      <c r="D145" s="142" t="s">
        <v>1976</v>
      </c>
      <c r="E145" s="141" t="s">
        <v>1977</v>
      </c>
      <c r="F145" s="141" t="s">
        <v>1978</v>
      </c>
      <c r="G145" s="141">
        <v>2018</v>
      </c>
      <c r="H145" s="172" t="s">
        <v>15</v>
      </c>
      <c r="I145" s="143">
        <v>336</v>
      </c>
      <c r="J145" s="214">
        <v>672</v>
      </c>
      <c r="K145" s="151">
        <v>1461</v>
      </c>
      <c r="L145" s="156"/>
    </row>
    <row r="146" spans="1:12" s="139" customFormat="1" ht="15.75" customHeight="1">
      <c r="A146" s="134">
        <v>63</v>
      </c>
      <c r="B146" s="172" t="s">
        <v>1999</v>
      </c>
      <c r="C146" s="141">
        <v>2</v>
      </c>
      <c r="D146" s="142" t="s">
        <v>1979</v>
      </c>
      <c r="E146" s="141" t="s">
        <v>1980</v>
      </c>
      <c r="F146" s="141" t="s">
        <v>1981</v>
      </c>
      <c r="G146" s="141">
        <v>2018</v>
      </c>
      <c r="H146" s="172" t="s">
        <v>15</v>
      </c>
      <c r="I146" s="143">
        <v>376</v>
      </c>
      <c r="J146" s="214">
        <v>752</v>
      </c>
      <c r="K146" s="151">
        <v>1461</v>
      </c>
      <c r="L146" s="156"/>
    </row>
    <row r="147" spans="1:12" s="139" customFormat="1" ht="15.75" customHeight="1">
      <c r="A147" s="134">
        <v>64</v>
      </c>
      <c r="B147" s="172" t="s">
        <v>1999</v>
      </c>
      <c r="C147" s="141">
        <v>2</v>
      </c>
      <c r="D147" s="142" t="s">
        <v>1982</v>
      </c>
      <c r="E147" s="141" t="s">
        <v>1983</v>
      </c>
      <c r="F147" s="141" t="s">
        <v>1981</v>
      </c>
      <c r="G147" s="141">
        <v>2018</v>
      </c>
      <c r="H147" s="172" t="s">
        <v>15</v>
      </c>
      <c r="I147" s="143">
        <v>336</v>
      </c>
      <c r="J147" s="214">
        <v>672</v>
      </c>
      <c r="K147" s="151">
        <v>1461</v>
      </c>
      <c r="L147" s="156"/>
    </row>
    <row r="148" spans="1:12" s="139" customFormat="1" ht="15.75" customHeight="1">
      <c r="A148" s="134">
        <v>65</v>
      </c>
      <c r="B148" s="172" t="s">
        <v>1999</v>
      </c>
      <c r="C148" s="141">
        <v>2</v>
      </c>
      <c r="D148" s="142" t="s">
        <v>1984</v>
      </c>
      <c r="E148" s="141" t="s">
        <v>1985</v>
      </c>
      <c r="F148" s="141" t="s">
        <v>1981</v>
      </c>
      <c r="G148" s="141">
        <v>2017</v>
      </c>
      <c r="H148" s="172" t="s">
        <v>15</v>
      </c>
      <c r="I148" s="143">
        <v>448</v>
      </c>
      <c r="J148" s="214">
        <v>896</v>
      </c>
      <c r="K148" s="151">
        <v>1461</v>
      </c>
      <c r="L148" s="156"/>
    </row>
    <row r="149" spans="1:12" s="139" customFormat="1" ht="15.75" customHeight="1">
      <c r="A149" s="134">
        <v>66</v>
      </c>
      <c r="B149" s="172" t="s">
        <v>1999</v>
      </c>
      <c r="C149" s="141">
        <v>2</v>
      </c>
      <c r="D149" s="142" t="s">
        <v>1986</v>
      </c>
      <c r="E149" s="141" t="s">
        <v>1987</v>
      </c>
      <c r="F149" s="141" t="s">
        <v>1981</v>
      </c>
      <c r="G149" s="141">
        <v>2017</v>
      </c>
      <c r="H149" s="172" t="s">
        <v>15</v>
      </c>
      <c r="I149" s="143">
        <v>408</v>
      </c>
      <c r="J149" s="214">
        <v>816</v>
      </c>
      <c r="K149" s="151">
        <v>1461</v>
      </c>
      <c r="L149" s="156"/>
    </row>
    <row r="150" spans="1:12" s="139" customFormat="1" ht="15.75" customHeight="1">
      <c r="A150" s="134">
        <v>67</v>
      </c>
      <c r="B150" s="172" t="s">
        <v>1999</v>
      </c>
      <c r="C150" s="141">
        <v>2</v>
      </c>
      <c r="D150" s="142" t="s">
        <v>1988</v>
      </c>
      <c r="E150" s="141" t="s">
        <v>1989</v>
      </c>
      <c r="F150" s="141" t="s">
        <v>1981</v>
      </c>
      <c r="G150" s="141">
        <v>2017</v>
      </c>
      <c r="H150" s="172" t="s">
        <v>15</v>
      </c>
      <c r="I150" s="143">
        <v>376</v>
      </c>
      <c r="J150" s="214">
        <v>752</v>
      </c>
      <c r="K150" s="151">
        <v>1461</v>
      </c>
      <c r="L150" s="156"/>
    </row>
    <row r="151" spans="1:12" s="139" customFormat="1" ht="15.75" customHeight="1">
      <c r="A151" s="134">
        <v>68</v>
      </c>
      <c r="B151" s="172" t="s">
        <v>1999</v>
      </c>
      <c r="C151" s="141">
        <v>2</v>
      </c>
      <c r="D151" s="142" t="s">
        <v>1990</v>
      </c>
      <c r="E151" s="141" t="s">
        <v>1991</v>
      </c>
      <c r="F151" s="141" t="s">
        <v>1981</v>
      </c>
      <c r="G151" s="141">
        <v>2016</v>
      </c>
      <c r="H151" s="172" t="s">
        <v>15</v>
      </c>
      <c r="I151" s="143">
        <v>384</v>
      </c>
      <c r="J151" s="214">
        <v>768</v>
      </c>
      <c r="K151" s="151">
        <v>1461</v>
      </c>
      <c r="L151" s="156"/>
    </row>
    <row r="152" spans="1:12" s="139" customFormat="1" ht="15.75" customHeight="1">
      <c r="A152" s="134">
        <v>69</v>
      </c>
      <c r="B152" s="172" t="s">
        <v>1999</v>
      </c>
      <c r="C152" s="141">
        <v>2</v>
      </c>
      <c r="D152" s="142" t="s">
        <v>1992</v>
      </c>
      <c r="E152" s="141" t="s">
        <v>1993</v>
      </c>
      <c r="F152" s="141" t="s">
        <v>1994</v>
      </c>
      <c r="G152" s="141">
        <v>2019</v>
      </c>
      <c r="H152" s="172" t="s">
        <v>15</v>
      </c>
      <c r="I152" s="143">
        <v>480</v>
      </c>
      <c r="J152" s="214">
        <v>960</v>
      </c>
      <c r="K152" s="151">
        <v>1461</v>
      </c>
      <c r="L152" s="156"/>
    </row>
    <row r="153" spans="1:12" s="139" customFormat="1" ht="15.75" customHeight="1">
      <c r="A153" s="134">
        <v>70</v>
      </c>
      <c r="B153" s="172" t="s">
        <v>1999</v>
      </c>
      <c r="C153" s="141">
        <v>2</v>
      </c>
      <c r="D153" s="142" t="s">
        <v>1995</v>
      </c>
      <c r="E153" s="141" t="s">
        <v>1996</v>
      </c>
      <c r="F153" s="141" t="s">
        <v>1994</v>
      </c>
      <c r="G153" s="141">
        <v>2018</v>
      </c>
      <c r="H153" s="172" t="s">
        <v>15</v>
      </c>
      <c r="I153" s="143">
        <v>368</v>
      </c>
      <c r="J153" s="214">
        <v>736</v>
      </c>
      <c r="K153" s="151">
        <v>1461</v>
      </c>
      <c r="L153" s="156"/>
    </row>
    <row r="154" spans="1:12" s="139" customFormat="1" ht="15.75" customHeight="1">
      <c r="A154" s="134">
        <v>71</v>
      </c>
      <c r="B154" s="172" t="s">
        <v>1999</v>
      </c>
      <c r="C154" s="141">
        <v>2</v>
      </c>
      <c r="D154" s="142" t="s">
        <v>1997</v>
      </c>
      <c r="E154" s="141" t="s">
        <v>1998</v>
      </c>
      <c r="F154" s="141" t="s">
        <v>1994</v>
      </c>
      <c r="G154" s="141">
        <v>2016</v>
      </c>
      <c r="H154" s="172" t="s">
        <v>15</v>
      </c>
      <c r="I154" s="143">
        <v>408</v>
      </c>
      <c r="J154" s="214">
        <v>816</v>
      </c>
      <c r="K154" s="151">
        <v>1461</v>
      </c>
      <c r="L154" s="156"/>
    </row>
    <row r="155" spans="1:12" ht="15.75" customHeight="1">
      <c r="A155" s="134">
        <v>72</v>
      </c>
      <c r="B155" s="172" t="s">
        <v>2000</v>
      </c>
      <c r="C155" s="141">
        <v>5</v>
      </c>
      <c r="D155" s="177" t="s">
        <v>2001</v>
      </c>
      <c r="E155" s="173" t="s">
        <v>2002</v>
      </c>
      <c r="F155" s="173" t="s">
        <v>2000</v>
      </c>
      <c r="G155" s="141">
        <v>2021</v>
      </c>
      <c r="H155" s="172" t="s">
        <v>15</v>
      </c>
      <c r="I155" s="143">
        <v>290</v>
      </c>
      <c r="J155" s="227">
        <f>I155*C155</f>
        <v>1450</v>
      </c>
      <c r="K155" s="228" t="s">
        <v>2003</v>
      </c>
      <c r="L155" s="156"/>
    </row>
    <row r="156" spans="1:12" ht="15.75" customHeight="1">
      <c r="A156" s="134">
        <v>73</v>
      </c>
      <c r="B156" s="172" t="s">
        <v>2000</v>
      </c>
      <c r="C156" s="141">
        <v>3</v>
      </c>
      <c r="D156" s="177" t="s">
        <v>2004</v>
      </c>
      <c r="E156" s="173" t="s">
        <v>2002</v>
      </c>
      <c r="F156" s="173" t="s">
        <v>2000</v>
      </c>
      <c r="G156" s="141">
        <v>2020</v>
      </c>
      <c r="H156" s="172" t="s">
        <v>15</v>
      </c>
      <c r="I156" s="143">
        <v>250</v>
      </c>
      <c r="J156" s="227">
        <f>I156*C156</f>
        <v>750</v>
      </c>
      <c r="K156" s="228" t="s">
        <v>2003</v>
      </c>
      <c r="L156" s="156"/>
    </row>
    <row r="157" spans="1:12" ht="15.75" customHeight="1">
      <c r="A157" s="156"/>
      <c r="B157" s="118"/>
      <c r="C157" s="119"/>
      <c r="D157" s="114"/>
      <c r="E157" s="114"/>
      <c r="F157" s="114"/>
      <c r="G157" s="114"/>
      <c r="H157" s="114"/>
      <c r="I157" s="120"/>
      <c r="J157" s="114"/>
      <c r="K157" s="114"/>
      <c r="L157" s="156"/>
    </row>
    <row r="158" spans="1:12" ht="15.75" customHeight="1">
      <c r="B158" s="121"/>
      <c r="C158" s="116"/>
      <c r="D158" s="110"/>
      <c r="E158" s="110"/>
      <c r="F158" s="110"/>
      <c r="G158" s="110"/>
      <c r="H158" s="110"/>
      <c r="I158" s="117"/>
      <c r="J158" s="110"/>
      <c r="K158" s="110"/>
      <c r="L158" s="139"/>
    </row>
    <row r="159" spans="1:12" ht="15.75" customHeight="1"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</row>
    <row r="160" spans="1:12" ht="15.75" customHeight="1">
      <c r="B160" s="122"/>
      <c r="C160" s="122"/>
      <c r="D160" s="122"/>
      <c r="E160" s="122"/>
      <c r="F160" s="122"/>
      <c r="G160" s="122"/>
      <c r="H160" s="122"/>
      <c r="I160" s="122"/>
      <c r="J160" s="123"/>
      <c r="K160" s="123"/>
      <c r="L160" s="139"/>
    </row>
    <row r="161" spans="2:12" ht="15.75" customHeight="1">
      <c r="B161" s="110"/>
      <c r="C161" s="110"/>
      <c r="D161" s="110"/>
      <c r="E161" s="110"/>
      <c r="F161" s="110"/>
      <c r="G161" s="110"/>
      <c r="H161" s="110"/>
      <c r="I161" s="110"/>
      <c r="J161" s="111"/>
      <c r="K161" s="123"/>
      <c r="L161" s="139"/>
    </row>
    <row r="162" spans="2:12" ht="15.75" customHeight="1">
      <c r="B162" s="112" t="s">
        <v>1189</v>
      </c>
      <c r="C162" s="112" t="s">
        <v>41</v>
      </c>
      <c r="D162" s="110"/>
      <c r="E162" s="110"/>
      <c r="F162" s="110"/>
      <c r="G162" s="110"/>
      <c r="H162" s="211"/>
      <c r="I162" s="124" t="s">
        <v>10</v>
      </c>
      <c r="J162" s="215">
        <f>SUM(J84:J161)</f>
        <v>65413</v>
      </c>
      <c r="K162" s="123"/>
      <c r="L162" s="139"/>
    </row>
    <row r="163" spans="2:12" ht="25.5" customHeight="1">
      <c r="B163" s="125">
        <v>73</v>
      </c>
      <c r="C163" s="125">
        <f>SUM(C84:C162)</f>
        <v>148</v>
      </c>
      <c r="D163" s="126" t="s">
        <v>42</v>
      </c>
      <c r="E163" s="122"/>
      <c r="F163" s="122"/>
      <c r="G163" s="122"/>
      <c r="H163" s="122"/>
      <c r="I163" s="122"/>
      <c r="J163" s="123"/>
      <c r="K163" s="123"/>
      <c r="L163" s="139"/>
    </row>
    <row r="164" spans="2:12" ht="15.75" customHeight="1" thickBot="1"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</row>
    <row r="165" spans="2:12" ht="15.75" customHeight="1">
      <c r="B165" s="110"/>
      <c r="C165" s="110"/>
      <c r="D165" s="110"/>
      <c r="E165" s="110"/>
      <c r="F165" s="112" t="s">
        <v>1189</v>
      </c>
      <c r="G165" s="112" t="s">
        <v>41</v>
      </c>
      <c r="H165" s="110"/>
      <c r="I165" s="110"/>
      <c r="J165" s="22" t="s">
        <v>43</v>
      </c>
      <c r="K165" s="110"/>
      <c r="L165" s="139"/>
    </row>
    <row r="166" spans="2:12" ht="24" customHeight="1" thickBot="1">
      <c r="B166" s="110"/>
      <c r="C166" s="110"/>
      <c r="D166" s="110"/>
      <c r="E166" s="110"/>
      <c r="F166" s="125">
        <f>B163</f>
        <v>73</v>
      </c>
      <c r="G166" s="125">
        <f>C163</f>
        <v>148</v>
      </c>
      <c r="H166" s="113" t="s">
        <v>44</v>
      </c>
      <c r="I166" s="124">
        <f>J162</f>
        <v>65413</v>
      </c>
      <c r="J166" s="24">
        <v>100000</v>
      </c>
      <c r="K166" s="110"/>
      <c r="L166" s="139"/>
    </row>
    <row r="167" spans="2:12" ht="15.75" customHeight="1"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</row>
    <row r="168" spans="2:12" ht="15.75" customHeight="1"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</row>
    <row r="169" spans="2:12" ht="15.75" customHeight="1"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</row>
    <row r="170" spans="2:12" ht="15.75" customHeight="1"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</row>
    <row r="171" spans="2:12" ht="15.75" customHeight="1">
      <c r="B171" s="139"/>
      <c r="C171" s="139"/>
      <c r="D171" s="139"/>
      <c r="E171" s="135" t="s">
        <v>1194</v>
      </c>
      <c r="F171" s="135" t="s">
        <v>1192</v>
      </c>
      <c r="G171" s="135" t="s">
        <v>1193</v>
      </c>
      <c r="H171" s="183" t="s">
        <v>1589</v>
      </c>
      <c r="I171" s="183" t="s">
        <v>1590</v>
      </c>
      <c r="J171" s="139"/>
      <c r="K171" s="139"/>
      <c r="L171" s="139"/>
    </row>
    <row r="172" spans="2:12" ht="21" customHeight="1">
      <c r="B172" s="139"/>
      <c r="C172" s="139"/>
      <c r="D172" s="139"/>
      <c r="E172" s="134"/>
      <c r="F172" s="138">
        <f>F166+B75</f>
        <v>137</v>
      </c>
      <c r="G172" s="138">
        <f>G166+C75</f>
        <v>341</v>
      </c>
      <c r="H172" s="187">
        <v>200000</v>
      </c>
      <c r="I172" s="188">
        <f>J162+J74</f>
        <v>157368.6</v>
      </c>
      <c r="J172" s="139"/>
      <c r="K172" s="139"/>
      <c r="L172" s="139"/>
    </row>
    <row r="173" spans="2:12" ht="15.75" customHeight="1"/>
    <row r="174" spans="2:12" ht="15.75" customHeight="1"/>
    <row r="175" spans="2:12" ht="15.75" customHeight="1"/>
    <row r="176" spans="2:12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spans="2:11" ht="15.75" customHeight="1"/>
    <row r="1074" spans="2:11" ht="15.75" customHeight="1"/>
    <row r="1075" spans="2:11" ht="15.75" customHeight="1"/>
    <row r="1076" spans="2:11" ht="15.75" customHeight="1"/>
    <row r="1077" spans="2:11" ht="15.75" customHeight="1"/>
    <row r="1078" spans="2:11" ht="15.75" customHeight="1"/>
    <row r="1079" spans="2:11" ht="15.75" customHeight="1"/>
    <row r="1080" spans="2:11" ht="15.75" customHeight="1"/>
    <row r="1081" spans="2:11" ht="15.75" customHeight="1">
      <c r="B1081" s="11"/>
      <c r="C1081" s="11"/>
      <c r="D1081" s="31"/>
      <c r="E1081" s="31"/>
      <c r="F1081" s="31"/>
      <c r="G1081" s="31"/>
      <c r="H1081" s="31"/>
      <c r="I1081" s="31"/>
      <c r="J1081" s="15"/>
      <c r="K1081" s="15"/>
    </row>
    <row r="1082" spans="2:11" ht="15.75" customHeight="1"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</row>
    <row r="1083" spans="2:11" ht="15.75" customHeight="1"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</row>
    <row r="1084" spans="2:11" ht="15.75" customHeight="1">
      <c r="B1084" s="15"/>
      <c r="C1084" s="15"/>
      <c r="D1084" s="15"/>
      <c r="E1084" s="15"/>
      <c r="F1084" s="15"/>
      <c r="G1084" s="15"/>
      <c r="H1084" s="15"/>
      <c r="I1084" s="15"/>
      <c r="J1084" s="15"/>
      <c r="K1084" s="31"/>
    </row>
    <row r="1085" spans="2:11" ht="15.75" customHeight="1"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</row>
    <row r="1086" spans="2:11" ht="15.75" customHeight="1"/>
    <row r="1087" spans="2:11" ht="15.75" customHeight="1"/>
    <row r="1088" spans="2:11" ht="15.75" customHeight="1"/>
    <row r="1089" spans="2:11" ht="15.75" customHeight="1">
      <c r="B1089" s="13"/>
      <c r="C1089" s="13"/>
      <c r="D1089" s="13"/>
      <c r="E1089" s="13"/>
      <c r="F1089" s="13"/>
      <c r="G1089" s="13"/>
      <c r="H1089" s="13"/>
      <c r="I1089" s="13"/>
      <c r="J1089" s="14"/>
      <c r="K1089" s="14"/>
    </row>
    <row r="1090" spans="2:11" ht="15.75" customHeight="1">
      <c r="J1090" s="15"/>
      <c r="K1090" s="14"/>
    </row>
    <row r="1091" spans="2:11" ht="15.75" customHeight="1">
      <c r="B1091" s="16" t="s">
        <v>40</v>
      </c>
      <c r="C1091" s="16" t="s">
        <v>41</v>
      </c>
      <c r="I1091" s="17" t="s">
        <v>10</v>
      </c>
      <c r="J1091" s="18">
        <f>+I1085</f>
        <v>0</v>
      </c>
      <c r="K1091" s="14"/>
    </row>
    <row r="1092" spans="2:11" ht="15.75" customHeight="1">
      <c r="B1092" s="19">
        <f t="shared" ref="B1092:C1092" si="3">+B1085</f>
        <v>0</v>
      </c>
      <c r="C1092" s="19">
        <f t="shared" si="3"/>
        <v>0</v>
      </c>
      <c r="D1092" s="20" t="s">
        <v>42</v>
      </c>
      <c r="E1092" s="13"/>
      <c r="F1092" s="13"/>
      <c r="G1092" s="13"/>
      <c r="H1092" s="13"/>
      <c r="I1092" s="13"/>
      <c r="J1092" s="14"/>
      <c r="K1092" s="14"/>
    </row>
    <row r="1093" spans="2:11" ht="15.75" customHeight="1" thickBot="1"/>
    <row r="1094" spans="2:11" ht="15.75" customHeight="1">
      <c r="F1094" s="16" t="s">
        <v>40</v>
      </c>
      <c r="G1094" s="16" t="s">
        <v>41</v>
      </c>
      <c r="J1094" s="22" t="s">
        <v>685</v>
      </c>
      <c r="K1094" s="11"/>
    </row>
    <row r="1095" spans="2:11" ht="15.75" customHeight="1" thickBot="1">
      <c r="F1095" s="19">
        <f>+B1092</f>
        <v>0</v>
      </c>
      <c r="G1095" s="19">
        <f t="shared" ref="G1095" si="4">+C1092</f>
        <v>0</v>
      </c>
      <c r="H1095" s="17" t="s">
        <v>686</v>
      </c>
      <c r="I1095" s="23">
        <f>+J1091</f>
        <v>0</v>
      </c>
      <c r="J1095" s="24">
        <v>120000</v>
      </c>
      <c r="K1095" s="25"/>
    </row>
  </sheetData>
  <mergeCells count="6">
    <mergeCell ref="B1:K1"/>
    <mergeCell ref="B2:I2"/>
    <mergeCell ref="B81:K81"/>
    <mergeCell ref="B82:I82"/>
    <mergeCell ref="A2:A3"/>
    <mergeCell ref="A82:A83"/>
  </mergeCells>
  <pageMargins left="0.7" right="0.7" top="0.75" bottom="0.7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3"/>
  <sheetViews>
    <sheetView topLeftCell="A75" zoomScale="80" zoomScaleNormal="80" workbookViewId="0">
      <selection activeCell="D97" sqref="D97"/>
    </sheetView>
  </sheetViews>
  <sheetFormatPr baseColWidth="10" defaultColWidth="12.625" defaultRowHeight="15" customHeight="1"/>
  <cols>
    <col min="1" max="1" width="8.25" style="300" customWidth="1"/>
    <col min="2" max="2" width="13.75" customWidth="1"/>
    <col min="3" max="3" width="9.375" customWidth="1"/>
    <col min="4" max="4" width="43.125" customWidth="1"/>
    <col min="5" max="5" width="25" customWidth="1"/>
    <col min="6" max="6" width="21.5" customWidth="1"/>
    <col min="7" max="8" width="18" customWidth="1"/>
    <col min="9" max="9" width="15.5" customWidth="1"/>
    <col min="10" max="10" width="16.25" customWidth="1"/>
    <col min="11" max="11" width="11.125" customWidth="1"/>
    <col min="12" max="12" width="9.375" customWidth="1"/>
    <col min="13" max="13" width="13.25" customWidth="1"/>
    <col min="14" max="14" width="13" customWidth="1"/>
    <col min="15" max="27" width="9.375" customWidth="1"/>
  </cols>
  <sheetData>
    <row r="1" spans="1:12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2" ht="27.75">
      <c r="A2" s="361" t="s">
        <v>2349</v>
      </c>
      <c r="B2" s="353" t="s">
        <v>687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2">
      <c r="A4" s="134">
        <v>1</v>
      </c>
      <c r="B4" s="59" t="s">
        <v>23</v>
      </c>
      <c r="C4" s="6">
        <v>3</v>
      </c>
      <c r="D4" s="5" t="s">
        <v>688</v>
      </c>
      <c r="E4" s="5" t="s">
        <v>689</v>
      </c>
      <c r="F4" s="5" t="s">
        <v>215</v>
      </c>
      <c r="G4" s="6">
        <v>2020</v>
      </c>
      <c r="H4" s="5" t="s">
        <v>15</v>
      </c>
      <c r="I4" s="8">
        <v>2507</v>
      </c>
      <c r="J4" s="8">
        <f t="shared" ref="J4:J44" si="0">I4*C4</f>
        <v>7521</v>
      </c>
      <c r="K4" s="5">
        <v>3656</v>
      </c>
      <c r="L4" s="156"/>
    </row>
    <row r="5" spans="1:12">
      <c r="A5" s="134">
        <v>2</v>
      </c>
      <c r="B5" s="59" t="s">
        <v>23</v>
      </c>
      <c r="C5" s="6">
        <v>3</v>
      </c>
      <c r="D5" s="5" t="s">
        <v>690</v>
      </c>
      <c r="E5" s="5" t="s">
        <v>691</v>
      </c>
      <c r="F5" s="5" t="s">
        <v>215</v>
      </c>
      <c r="G5" s="6">
        <v>2019</v>
      </c>
      <c r="H5" s="5" t="s">
        <v>15</v>
      </c>
      <c r="I5" s="8">
        <v>463</v>
      </c>
      <c r="J5" s="8">
        <f t="shared" si="0"/>
        <v>1389</v>
      </c>
      <c r="K5" s="5">
        <v>3656</v>
      </c>
      <c r="L5" s="156"/>
    </row>
    <row r="6" spans="1:12">
      <c r="A6" s="134">
        <v>3</v>
      </c>
      <c r="B6" s="59" t="s">
        <v>23</v>
      </c>
      <c r="C6" s="6">
        <v>3</v>
      </c>
      <c r="D6" s="5" t="s">
        <v>692</v>
      </c>
      <c r="E6" s="5" t="s">
        <v>693</v>
      </c>
      <c r="F6" s="5" t="s">
        <v>169</v>
      </c>
      <c r="G6" s="6" t="s">
        <v>694</v>
      </c>
      <c r="H6" s="5" t="s">
        <v>15</v>
      </c>
      <c r="I6" s="8">
        <v>1632</v>
      </c>
      <c r="J6" s="8">
        <f t="shared" si="0"/>
        <v>4896</v>
      </c>
      <c r="K6" s="5">
        <v>3656</v>
      </c>
      <c r="L6" s="156"/>
    </row>
    <row r="7" spans="1:12">
      <c r="A7" s="134">
        <v>4</v>
      </c>
      <c r="B7" s="59" t="s">
        <v>23</v>
      </c>
      <c r="C7" s="6">
        <v>3</v>
      </c>
      <c r="D7" s="5" t="s">
        <v>695</v>
      </c>
      <c r="E7" s="5" t="s">
        <v>696</v>
      </c>
      <c r="F7" s="5" t="s">
        <v>169</v>
      </c>
      <c r="G7" s="6" t="s">
        <v>697</v>
      </c>
      <c r="H7" s="5" t="s">
        <v>15</v>
      </c>
      <c r="I7" s="8">
        <v>1107</v>
      </c>
      <c r="J7" s="8">
        <f t="shared" si="0"/>
        <v>3321</v>
      </c>
      <c r="K7" s="5">
        <v>3656</v>
      </c>
      <c r="L7" s="156"/>
    </row>
    <row r="8" spans="1:12">
      <c r="A8" s="134">
        <v>5</v>
      </c>
      <c r="B8" s="59" t="s">
        <v>23</v>
      </c>
      <c r="C8" s="6">
        <v>5</v>
      </c>
      <c r="D8" s="5" t="s">
        <v>243</v>
      </c>
      <c r="E8" s="5" t="s">
        <v>244</v>
      </c>
      <c r="F8" s="5" t="s">
        <v>169</v>
      </c>
      <c r="G8" s="6" t="s">
        <v>245</v>
      </c>
      <c r="H8" s="5" t="s">
        <v>15</v>
      </c>
      <c r="I8" s="8">
        <v>896</v>
      </c>
      <c r="J8" s="8">
        <f t="shared" si="0"/>
        <v>4480</v>
      </c>
      <c r="K8" s="5">
        <v>3656</v>
      </c>
      <c r="L8" s="156"/>
    </row>
    <row r="9" spans="1:12">
      <c r="A9" s="134">
        <v>6</v>
      </c>
      <c r="B9" s="59" t="s">
        <v>23</v>
      </c>
      <c r="C9" s="6">
        <v>5</v>
      </c>
      <c r="D9" s="5" t="s">
        <v>243</v>
      </c>
      <c r="E9" s="5" t="s">
        <v>419</v>
      </c>
      <c r="F9" s="5" t="s">
        <v>114</v>
      </c>
      <c r="G9" s="6" t="s">
        <v>420</v>
      </c>
      <c r="H9" s="5" t="s">
        <v>15</v>
      </c>
      <c r="I9" s="8">
        <v>1142</v>
      </c>
      <c r="J9" s="8">
        <f t="shared" si="0"/>
        <v>5710</v>
      </c>
      <c r="K9" s="5">
        <v>3656</v>
      </c>
      <c r="L9" s="156"/>
    </row>
    <row r="10" spans="1:12">
      <c r="A10" s="134">
        <v>7</v>
      </c>
      <c r="B10" s="59" t="s">
        <v>23</v>
      </c>
      <c r="C10" s="6">
        <v>5</v>
      </c>
      <c r="D10" s="5" t="s">
        <v>246</v>
      </c>
      <c r="E10" s="5" t="s">
        <v>247</v>
      </c>
      <c r="F10" s="5" t="s">
        <v>248</v>
      </c>
      <c r="G10" s="6" t="s">
        <v>249</v>
      </c>
      <c r="H10" s="5" t="s">
        <v>15</v>
      </c>
      <c r="I10" s="8">
        <v>1117</v>
      </c>
      <c r="J10" s="8">
        <f t="shared" si="0"/>
        <v>5585</v>
      </c>
      <c r="K10" s="5">
        <v>3656</v>
      </c>
      <c r="L10" s="156"/>
    </row>
    <row r="11" spans="1:12">
      <c r="A11" s="134">
        <v>8</v>
      </c>
      <c r="B11" s="59" t="s">
        <v>23</v>
      </c>
      <c r="C11" s="6">
        <v>7</v>
      </c>
      <c r="D11" s="5" t="s">
        <v>698</v>
      </c>
      <c r="E11" s="5" t="s">
        <v>699</v>
      </c>
      <c r="F11" s="5" t="s">
        <v>700</v>
      </c>
      <c r="G11" s="6" t="s">
        <v>701</v>
      </c>
      <c r="H11" s="5" t="s">
        <v>15</v>
      </c>
      <c r="I11" s="8">
        <v>1110</v>
      </c>
      <c r="J11" s="8">
        <f t="shared" si="0"/>
        <v>7770</v>
      </c>
      <c r="K11" s="5">
        <v>3656</v>
      </c>
      <c r="L11" s="156"/>
    </row>
    <row r="12" spans="1:12">
      <c r="A12" s="134">
        <v>9</v>
      </c>
      <c r="B12" s="59" t="s">
        <v>166</v>
      </c>
      <c r="C12" s="6">
        <v>5</v>
      </c>
      <c r="D12" s="62" t="s">
        <v>702</v>
      </c>
      <c r="E12" s="5" t="s">
        <v>703</v>
      </c>
      <c r="F12" s="5" t="s">
        <v>169</v>
      </c>
      <c r="G12" s="5" t="s">
        <v>704</v>
      </c>
      <c r="H12" s="5" t="s">
        <v>15</v>
      </c>
      <c r="I12" s="8">
        <v>6849.5</v>
      </c>
      <c r="J12" s="8">
        <f t="shared" si="0"/>
        <v>34247.5</v>
      </c>
      <c r="K12" s="30" t="s">
        <v>705</v>
      </c>
      <c r="L12" s="156"/>
    </row>
    <row r="13" spans="1:12">
      <c r="A13" s="134">
        <v>10</v>
      </c>
      <c r="B13" s="59" t="s">
        <v>166</v>
      </c>
      <c r="C13" s="63">
        <v>3</v>
      </c>
      <c r="D13" s="64" t="s">
        <v>706</v>
      </c>
      <c r="E13" s="64" t="s">
        <v>707</v>
      </c>
      <c r="F13" s="5" t="s">
        <v>169</v>
      </c>
      <c r="G13" s="6">
        <v>2020</v>
      </c>
      <c r="H13" s="5" t="s">
        <v>15</v>
      </c>
      <c r="I13" s="8">
        <f>J13/C13</f>
        <v>625.72333333333336</v>
      </c>
      <c r="J13" s="8">
        <v>1877.17</v>
      </c>
      <c r="K13" s="30" t="s">
        <v>708</v>
      </c>
      <c r="L13" s="156"/>
    </row>
    <row r="14" spans="1:12">
      <c r="A14" s="134">
        <v>11</v>
      </c>
      <c r="B14" s="59" t="s">
        <v>166</v>
      </c>
      <c r="C14" s="63">
        <v>2</v>
      </c>
      <c r="D14" s="64" t="s">
        <v>709</v>
      </c>
      <c r="E14" s="64" t="s">
        <v>710</v>
      </c>
      <c r="F14" s="5" t="s">
        <v>169</v>
      </c>
      <c r="G14" s="6">
        <v>2020</v>
      </c>
      <c r="H14" s="5" t="s">
        <v>15</v>
      </c>
      <c r="I14" s="8">
        <v>2533.8000000000002</v>
      </c>
      <c r="J14" s="8">
        <f t="shared" si="0"/>
        <v>5067.6000000000004</v>
      </c>
      <c r="K14" s="30" t="s">
        <v>708</v>
      </c>
      <c r="L14" s="156"/>
    </row>
    <row r="15" spans="1:12">
      <c r="A15" s="134">
        <v>12</v>
      </c>
      <c r="B15" s="59" t="s">
        <v>166</v>
      </c>
      <c r="C15" s="63">
        <v>3</v>
      </c>
      <c r="D15" s="64" t="s">
        <v>711</v>
      </c>
      <c r="E15" s="64" t="s">
        <v>712</v>
      </c>
      <c r="F15" s="5" t="s">
        <v>169</v>
      </c>
      <c r="G15" s="6">
        <v>2020</v>
      </c>
      <c r="H15" s="5" t="s">
        <v>15</v>
      </c>
      <c r="I15" s="8">
        <v>2720.7429999999999</v>
      </c>
      <c r="J15" s="8">
        <f t="shared" si="0"/>
        <v>8162.2289999999994</v>
      </c>
      <c r="K15" s="30" t="s">
        <v>708</v>
      </c>
      <c r="L15" s="156"/>
    </row>
    <row r="16" spans="1:12">
      <c r="A16" s="134">
        <v>13</v>
      </c>
      <c r="B16" s="59" t="s">
        <v>166</v>
      </c>
      <c r="C16" s="63">
        <v>2</v>
      </c>
      <c r="D16" s="64" t="s">
        <v>713</v>
      </c>
      <c r="E16" s="64" t="s">
        <v>714</v>
      </c>
      <c r="F16" s="5" t="s">
        <v>169</v>
      </c>
      <c r="G16" s="6">
        <v>2020</v>
      </c>
      <c r="H16" s="5" t="s">
        <v>15</v>
      </c>
      <c r="I16" s="8">
        <v>2733.105</v>
      </c>
      <c r="J16" s="8">
        <f t="shared" si="0"/>
        <v>5466.21</v>
      </c>
      <c r="K16" s="30" t="s">
        <v>708</v>
      </c>
      <c r="L16" s="156"/>
    </row>
    <row r="17" spans="1:27">
      <c r="A17" s="134">
        <v>14</v>
      </c>
      <c r="B17" s="59" t="s">
        <v>166</v>
      </c>
      <c r="C17" s="63">
        <v>1</v>
      </c>
      <c r="D17" s="64" t="s">
        <v>715</v>
      </c>
      <c r="E17" s="64" t="s">
        <v>716</v>
      </c>
      <c r="F17" s="5" t="s">
        <v>169</v>
      </c>
      <c r="G17" s="6">
        <v>2020</v>
      </c>
      <c r="H17" s="5" t="s">
        <v>15</v>
      </c>
      <c r="I17" s="8">
        <v>3750</v>
      </c>
      <c r="J17" s="8">
        <f t="shared" si="0"/>
        <v>3750</v>
      </c>
      <c r="K17" s="30" t="s">
        <v>708</v>
      </c>
      <c r="L17" s="156"/>
    </row>
    <row r="18" spans="1:27">
      <c r="A18" s="134">
        <v>15</v>
      </c>
      <c r="B18" s="59" t="s">
        <v>166</v>
      </c>
      <c r="C18" s="63">
        <v>1</v>
      </c>
      <c r="D18" s="64" t="s">
        <v>717</v>
      </c>
      <c r="E18" s="64" t="s">
        <v>718</v>
      </c>
      <c r="F18" s="5" t="s">
        <v>169</v>
      </c>
      <c r="G18" s="6">
        <v>2020</v>
      </c>
      <c r="H18" s="5" t="s">
        <v>15</v>
      </c>
      <c r="I18" s="8">
        <v>4248.75</v>
      </c>
      <c r="J18" s="8">
        <f t="shared" si="0"/>
        <v>4248.75</v>
      </c>
      <c r="K18" s="30" t="s">
        <v>708</v>
      </c>
      <c r="L18" s="156"/>
    </row>
    <row r="19" spans="1:27">
      <c r="A19" s="134">
        <v>16</v>
      </c>
      <c r="B19" s="59" t="s">
        <v>166</v>
      </c>
      <c r="C19" s="63">
        <v>2</v>
      </c>
      <c r="D19" s="64" t="s">
        <v>719</v>
      </c>
      <c r="E19" s="64" t="s">
        <v>720</v>
      </c>
      <c r="F19" s="5" t="s">
        <v>169</v>
      </c>
      <c r="G19" s="6">
        <v>2020</v>
      </c>
      <c r="H19" s="5" t="s">
        <v>15</v>
      </c>
      <c r="I19" s="8">
        <v>2552.25</v>
      </c>
      <c r="J19" s="8">
        <f t="shared" si="0"/>
        <v>5104.5</v>
      </c>
      <c r="K19" s="30" t="s">
        <v>708</v>
      </c>
      <c r="L19" s="156"/>
    </row>
    <row r="20" spans="1:27">
      <c r="A20" s="134">
        <v>17</v>
      </c>
      <c r="B20" s="59" t="s">
        <v>166</v>
      </c>
      <c r="C20" s="63">
        <v>1</v>
      </c>
      <c r="D20" s="64" t="s">
        <v>721</v>
      </c>
      <c r="E20" s="64" t="s">
        <v>722</v>
      </c>
      <c r="F20" s="5" t="s">
        <v>169</v>
      </c>
      <c r="G20" s="6">
        <v>2019</v>
      </c>
      <c r="H20" s="5" t="s">
        <v>15</v>
      </c>
      <c r="I20" s="8">
        <v>2557.75</v>
      </c>
      <c r="J20" s="8">
        <f t="shared" si="0"/>
        <v>2557.75</v>
      </c>
      <c r="K20" s="30" t="s">
        <v>708</v>
      </c>
      <c r="L20" s="156"/>
    </row>
    <row r="21" spans="1:27" ht="15.75" customHeight="1">
      <c r="A21" s="134">
        <v>18</v>
      </c>
      <c r="B21" s="59" t="s">
        <v>166</v>
      </c>
      <c r="C21" s="63">
        <v>1</v>
      </c>
      <c r="D21" s="64" t="s">
        <v>723</v>
      </c>
      <c r="E21" s="64" t="s">
        <v>724</v>
      </c>
      <c r="F21" s="5" t="s">
        <v>169</v>
      </c>
      <c r="G21" s="6">
        <v>2019</v>
      </c>
      <c r="H21" s="5" t="s">
        <v>15</v>
      </c>
      <c r="I21" s="8">
        <v>4200</v>
      </c>
      <c r="J21" s="8">
        <f t="shared" si="0"/>
        <v>4200</v>
      </c>
      <c r="K21" s="30" t="s">
        <v>708</v>
      </c>
      <c r="L21" s="156"/>
    </row>
    <row r="22" spans="1:27" ht="15.75" customHeight="1">
      <c r="A22" s="134">
        <v>19</v>
      </c>
      <c r="B22" s="59" t="s">
        <v>166</v>
      </c>
      <c r="C22" s="63">
        <v>5</v>
      </c>
      <c r="D22" s="64" t="s">
        <v>725</v>
      </c>
      <c r="E22" s="64" t="s">
        <v>726</v>
      </c>
      <c r="F22" s="5" t="s">
        <v>169</v>
      </c>
      <c r="G22" s="6">
        <v>2020</v>
      </c>
      <c r="H22" s="5" t="s">
        <v>15</v>
      </c>
      <c r="I22" s="8">
        <v>1169.5640000000001</v>
      </c>
      <c r="J22" s="8">
        <f t="shared" si="0"/>
        <v>5847.8200000000006</v>
      </c>
      <c r="K22" s="30" t="s">
        <v>708</v>
      </c>
      <c r="L22" s="156"/>
    </row>
    <row r="23" spans="1:27" ht="15.75" customHeight="1">
      <c r="A23" s="134">
        <v>20</v>
      </c>
      <c r="B23" s="59" t="s">
        <v>23</v>
      </c>
      <c r="C23" s="6">
        <v>3</v>
      </c>
      <c r="D23" s="5" t="s">
        <v>727</v>
      </c>
      <c r="E23" s="5" t="s">
        <v>728</v>
      </c>
      <c r="F23" s="5" t="s">
        <v>729</v>
      </c>
      <c r="G23" s="6">
        <v>2019</v>
      </c>
      <c r="H23" s="5" t="s">
        <v>15</v>
      </c>
      <c r="I23" s="8">
        <v>632</v>
      </c>
      <c r="J23" s="8">
        <f t="shared" si="0"/>
        <v>1896</v>
      </c>
      <c r="K23" s="5">
        <v>3673</v>
      </c>
      <c r="L23" s="156"/>
    </row>
    <row r="24" spans="1:27" ht="15.75" customHeight="1">
      <c r="A24" s="134">
        <v>21</v>
      </c>
      <c r="B24" s="59" t="s">
        <v>23</v>
      </c>
      <c r="C24" s="6">
        <v>2</v>
      </c>
      <c r="D24" s="5" t="s">
        <v>730</v>
      </c>
      <c r="E24" s="5" t="s">
        <v>731</v>
      </c>
      <c r="F24" s="5" t="s">
        <v>256</v>
      </c>
      <c r="G24" s="6">
        <v>2015</v>
      </c>
      <c r="H24" s="5" t="s">
        <v>15</v>
      </c>
      <c r="I24" s="8">
        <v>1135</v>
      </c>
      <c r="J24" s="8">
        <f t="shared" si="0"/>
        <v>2270</v>
      </c>
      <c r="K24" s="5">
        <v>3673</v>
      </c>
      <c r="L24" s="156"/>
    </row>
    <row r="25" spans="1:27" ht="15.75" customHeight="1">
      <c r="A25" s="134">
        <v>22</v>
      </c>
      <c r="B25" s="59" t="s">
        <v>23</v>
      </c>
      <c r="C25" s="6">
        <v>2</v>
      </c>
      <c r="D25" s="5" t="s">
        <v>732</v>
      </c>
      <c r="E25" s="5" t="s">
        <v>733</v>
      </c>
      <c r="F25" s="5" t="s">
        <v>114</v>
      </c>
      <c r="G25" s="6">
        <v>2020</v>
      </c>
      <c r="H25" s="5" t="s">
        <v>15</v>
      </c>
      <c r="I25" s="8">
        <v>1327</v>
      </c>
      <c r="J25" s="8">
        <f t="shared" si="0"/>
        <v>2654</v>
      </c>
      <c r="K25" s="5">
        <v>3673</v>
      </c>
      <c r="L25" s="164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5.75" customHeight="1">
      <c r="A26" s="134">
        <v>23</v>
      </c>
      <c r="B26" s="59" t="s">
        <v>23</v>
      </c>
      <c r="C26" s="6">
        <v>2</v>
      </c>
      <c r="D26" s="5" t="s">
        <v>734</v>
      </c>
      <c r="E26" s="5" t="s">
        <v>735</v>
      </c>
      <c r="F26" s="5" t="s">
        <v>114</v>
      </c>
      <c r="G26" s="6">
        <v>2019</v>
      </c>
      <c r="H26" s="5" t="s">
        <v>15</v>
      </c>
      <c r="I26" s="8">
        <v>1608</v>
      </c>
      <c r="J26" s="8">
        <f t="shared" si="0"/>
        <v>3216</v>
      </c>
      <c r="K26" s="5">
        <v>3673</v>
      </c>
      <c r="L26" s="164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5.75" customHeight="1">
      <c r="A27" s="134">
        <v>24</v>
      </c>
      <c r="B27" s="59" t="s">
        <v>23</v>
      </c>
      <c r="C27" s="6">
        <v>6</v>
      </c>
      <c r="D27" s="5" t="s">
        <v>736</v>
      </c>
      <c r="E27" s="5" t="s">
        <v>737</v>
      </c>
      <c r="F27" s="5" t="s">
        <v>114</v>
      </c>
      <c r="G27" s="6">
        <v>2020</v>
      </c>
      <c r="H27" s="5" t="s">
        <v>15</v>
      </c>
      <c r="I27" s="8">
        <v>1153</v>
      </c>
      <c r="J27" s="8">
        <f t="shared" si="0"/>
        <v>6918</v>
      </c>
      <c r="K27" s="5">
        <v>3673</v>
      </c>
      <c r="L27" s="164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15.75" customHeight="1">
      <c r="A28" s="134">
        <v>25</v>
      </c>
      <c r="B28" s="59" t="s">
        <v>23</v>
      </c>
      <c r="C28" s="6">
        <v>3</v>
      </c>
      <c r="D28" s="5" t="s">
        <v>738</v>
      </c>
      <c r="E28" s="5" t="s">
        <v>739</v>
      </c>
      <c r="F28" s="5" t="s">
        <v>169</v>
      </c>
      <c r="G28" s="6">
        <v>2020</v>
      </c>
      <c r="H28" s="5" t="s">
        <v>15</v>
      </c>
      <c r="I28" s="8">
        <v>1049</v>
      </c>
      <c r="J28" s="8">
        <f t="shared" si="0"/>
        <v>3147</v>
      </c>
      <c r="K28" s="5">
        <v>3673</v>
      </c>
      <c r="L28" s="164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5.75" customHeight="1">
      <c r="A29" s="134">
        <v>26</v>
      </c>
      <c r="B29" s="59" t="s">
        <v>23</v>
      </c>
      <c r="C29" s="6">
        <v>3</v>
      </c>
      <c r="D29" s="5" t="s">
        <v>740</v>
      </c>
      <c r="E29" s="5" t="s">
        <v>741</v>
      </c>
      <c r="F29" s="5" t="s">
        <v>742</v>
      </c>
      <c r="G29" s="6">
        <v>2017</v>
      </c>
      <c r="H29" s="5" t="s">
        <v>15</v>
      </c>
      <c r="I29" s="8">
        <v>900</v>
      </c>
      <c r="J29" s="8">
        <f t="shared" si="0"/>
        <v>2700</v>
      </c>
      <c r="K29" s="5">
        <v>3673</v>
      </c>
      <c r="L29" s="164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.75" customHeight="1">
      <c r="A30" s="134">
        <v>27</v>
      </c>
      <c r="B30" s="59" t="s">
        <v>23</v>
      </c>
      <c r="C30" s="6">
        <v>3</v>
      </c>
      <c r="D30" s="5" t="s">
        <v>743</v>
      </c>
      <c r="E30" s="5" t="s">
        <v>744</v>
      </c>
      <c r="F30" s="5" t="s">
        <v>215</v>
      </c>
      <c r="G30" s="6">
        <v>2019</v>
      </c>
      <c r="H30" s="5" t="s">
        <v>15</v>
      </c>
      <c r="I30" s="8">
        <v>860</v>
      </c>
      <c r="J30" s="8">
        <f t="shared" si="0"/>
        <v>2580</v>
      </c>
      <c r="K30" s="5">
        <v>3673</v>
      </c>
      <c r="L30" s="164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5.75" customHeight="1">
      <c r="A31" s="134">
        <v>28</v>
      </c>
      <c r="B31" s="59" t="s">
        <v>23</v>
      </c>
      <c r="C31" s="6">
        <v>3</v>
      </c>
      <c r="D31" s="5" t="s">
        <v>745</v>
      </c>
      <c r="E31" s="5" t="s">
        <v>746</v>
      </c>
      <c r="F31" s="5" t="s">
        <v>742</v>
      </c>
      <c r="G31" s="6">
        <v>2015</v>
      </c>
      <c r="H31" s="5" t="s">
        <v>15</v>
      </c>
      <c r="I31" s="8">
        <v>600</v>
      </c>
      <c r="J31" s="8">
        <f t="shared" si="0"/>
        <v>1800</v>
      </c>
      <c r="K31" s="5">
        <v>3673</v>
      </c>
      <c r="L31" s="164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5.75" customHeight="1">
      <c r="A32" s="134">
        <v>29</v>
      </c>
      <c r="B32" s="59" t="s">
        <v>23</v>
      </c>
      <c r="C32" s="6">
        <v>3</v>
      </c>
      <c r="D32" s="5" t="s">
        <v>747</v>
      </c>
      <c r="E32" s="5" t="s">
        <v>748</v>
      </c>
      <c r="F32" s="5" t="s">
        <v>729</v>
      </c>
      <c r="G32" s="6">
        <v>2020</v>
      </c>
      <c r="H32" s="5" t="s">
        <v>15</v>
      </c>
      <c r="I32" s="8">
        <v>434</v>
      </c>
      <c r="J32" s="8">
        <f t="shared" si="0"/>
        <v>1302</v>
      </c>
      <c r="K32" s="5">
        <v>3673</v>
      </c>
      <c r="L32" s="164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5.75" customHeight="1">
      <c r="A33" s="134">
        <v>30</v>
      </c>
      <c r="B33" s="59" t="s">
        <v>23</v>
      </c>
      <c r="C33" s="6">
        <v>2</v>
      </c>
      <c r="D33" s="5" t="s">
        <v>749</v>
      </c>
      <c r="E33" s="5" t="s">
        <v>750</v>
      </c>
      <c r="F33" s="5" t="s">
        <v>169</v>
      </c>
      <c r="G33" s="6">
        <v>2017</v>
      </c>
      <c r="H33" s="5" t="s">
        <v>15</v>
      </c>
      <c r="I33" s="8">
        <v>827</v>
      </c>
      <c r="J33" s="8">
        <f t="shared" si="0"/>
        <v>1654</v>
      </c>
      <c r="K33" s="5">
        <v>3673</v>
      </c>
      <c r="L33" s="164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5.75" customHeight="1">
      <c r="A34" s="134">
        <v>31</v>
      </c>
      <c r="B34" s="59" t="s">
        <v>23</v>
      </c>
      <c r="C34" s="6">
        <v>3</v>
      </c>
      <c r="D34" s="5" t="s">
        <v>751</v>
      </c>
      <c r="E34" s="5" t="s">
        <v>752</v>
      </c>
      <c r="F34" s="5" t="s">
        <v>753</v>
      </c>
      <c r="G34" s="6">
        <v>2018</v>
      </c>
      <c r="H34" s="5" t="s">
        <v>15</v>
      </c>
      <c r="I34" s="8">
        <v>1246</v>
      </c>
      <c r="J34" s="8">
        <f t="shared" si="0"/>
        <v>3738</v>
      </c>
      <c r="K34" s="5">
        <v>3673</v>
      </c>
      <c r="L34" s="156"/>
    </row>
    <row r="35" spans="1:27" ht="15.75" customHeight="1">
      <c r="A35" s="134">
        <v>32</v>
      </c>
      <c r="B35" s="59" t="s">
        <v>23</v>
      </c>
      <c r="C35" s="6">
        <v>3</v>
      </c>
      <c r="D35" s="5" t="s">
        <v>754</v>
      </c>
      <c r="E35" s="5" t="s">
        <v>755</v>
      </c>
      <c r="F35" s="5" t="s">
        <v>169</v>
      </c>
      <c r="G35" s="6">
        <v>2020</v>
      </c>
      <c r="H35" s="5" t="s">
        <v>15</v>
      </c>
      <c r="I35" s="8">
        <v>710</v>
      </c>
      <c r="J35" s="8">
        <f t="shared" si="0"/>
        <v>2130</v>
      </c>
      <c r="K35" s="5">
        <v>3673</v>
      </c>
      <c r="L35" s="156"/>
    </row>
    <row r="36" spans="1:27" ht="15.75" customHeight="1">
      <c r="A36" s="134">
        <v>33</v>
      </c>
      <c r="B36" s="59" t="s">
        <v>23</v>
      </c>
      <c r="C36" s="6">
        <v>3</v>
      </c>
      <c r="D36" s="5" t="s">
        <v>756</v>
      </c>
      <c r="E36" s="5" t="s">
        <v>757</v>
      </c>
      <c r="F36" s="5" t="s">
        <v>169</v>
      </c>
      <c r="G36" s="6">
        <v>2019</v>
      </c>
      <c r="H36" s="5" t="s">
        <v>15</v>
      </c>
      <c r="I36" s="8">
        <v>2090</v>
      </c>
      <c r="J36" s="8">
        <f t="shared" si="0"/>
        <v>6270</v>
      </c>
      <c r="K36" s="5">
        <v>3673</v>
      </c>
      <c r="L36" s="164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15.75" customHeight="1">
      <c r="A37" s="134">
        <v>34</v>
      </c>
      <c r="B37" s="59" t="s">
        <v>23</v>
      </c>
      <c r="C37" s="6">
        <v>3</v>
      </c>
      <c r="D37" s="5" t="s">
        <v>758</v>
      </c>
      <c r="E37" s="5" t="s">
        <v>759</v>
      </c>
      <c r="F37" s="5" t="s">
        <v>92</v>
      </c>
      <c r="G37" s="6">
        <v>2017</v>
      </c>
      <c r="H37" s="5" t="s">
        <v>15</v>
      </c>
      <c r="I37" s="8">
        <v>235</v>
      </c>
      <c r="J37" s="8">
        <f t="shared" si="0"/>
        <v>705</v>
      </c>
      <c r="K37" s="5">
        <v>3673</v>
      </c>
      <c r="L37" s="164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5.75" customHeight="1">
      <c r="A38" s="134">
        <v>35</v>
      </c>
      <c r="B38" s="59" t="s">
        <v>23</v>
      </c>
      <c r="C38" s="6">
        <v>5</v>
      </c>
      <c r="D38" s="5" t="s">
        <v>760</v>
      </c>
      <c r="E38" s="5" t="s">
        <v>761</v>
      </c>
      <c r="F38" s="5" t="s">
        <v>729</v>
      </c>
      <c r="G38" s="6">
        <v>2021</v>
      </c>
      <c r="H38" s="5" t="s">
        <v>15</v>
      </c>
      <c r="I38" s="8">
        <v>1610</v>
      </c>
      <c r="J38" s="8">
        <f t="shared" si="0"/>
        <v>8050</v>
      </c>
      <c r="K38" s="5">
        <v>3673</v>
      </c>
      <c r="L38" s="164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15.75" customHeight="1">
      <c r="A39" s="134">
        <v>36</v>
      </c>
      <c r="B39" s="59" t="s">
        <v>23</v>
      </c>
      <c r="C39" s="6">
        <v>3</v>
      </c>
      <c r="D39" s="5" t="s">
        <v>762</v>
      </c>
      <c r="E39" s="5" t="s">
        <v>763</v>
      </c>
      <c r="F39" s="5" t="s">
        <v>729</v>
      </c>
      <c r="G39" s="6">
        <v>2020</v>
      </c>
      <c r="H39" s="5" t="s">
        <v>15</v>
      </c>
      <c r="I39" s="8">
        <v>711</v>
      </c>
      <c r="J39" s="8">
        <f t="shared" si="0"/>
        <v>2133</v>
      </c>
      <c r="K39" s="5">
        <v>3673</v>
      </c>
      <c r="L39" s="164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ht="15.75" customHeight="1">
      <c r="A40" s="134">
        <v>37</v>
      </c>
      <c r="B40" s="59" t="s">
        <v>23</v>
      </c>
      <c r="C40" s="6">
        <v>5</v>
      </c>
      <c r="D40" s="5" t="s">
        <v>764</v>
      </c>
      <c r="E40" s="5" t="s">
        <v>765</v>
      </c>
      <c r="F40" s="5" t="s">
        <v>766</v>
      </c>
      <c r="G40" s="6">
        <v>2020</v>
      </c>
      <c r="H40" s="5" t="s">
        <v>15</v>
      </c>
      <c r="I40" s="8">
        <v>1321</v>
      </c>
      <c r="J40" s="8">
        <f t="shared" si="0"/>
        <v>6605</v>
      </c>
      <c r="K40" s="5">
        <v>3673</v>
      </c>
      <c r="L40" s="164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ht="15.75" customHeight="1">
      <c r="A41" s="134">
        <v>38</v>
      </c>
      <c r="B41" s="59" t="s">
        <v>23</v>
      </c>
      <c r="C41" s="6">
        <v>5</v>
      </c>
      <c r="D41" s="5" t="s">
        <v>767</v>
      </c>
      <c r="E41" s="5" t="s">
        <v>768</v>
      </c>
      <c r="F41" s="5" t="s">
        <v>256</v>
      </c>
      <c r="G41" s="6">
        <v>2018</v>
      </c>
      <c r="H41" s="5" t="s">
        <v>15</v>
      </c>
      <c r="I41" s="8">
        <v>1204</v>
      </c>
      <c r="J41" s="8">
        <f t="shared" si="0"/>
        <v>6020</v>
      </c>
      <c r="K41" s="5">
        <v>3673</v>
      </c>
      <c r="L41" s="164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15.75" customHeight="1">
      <c r="A42" s="134">
        <v>39</v>
      </c>
      <c r="B42" s="59" t="s">
        <v>23</v>
      </c>
      <c r="C42" s="6">
        <v>5</v>
      </c>
      <c r="D42" s="5" t="s">
        <v>769</v>
      </c>
      <c r="E42" s="5" t="s">
        <v>770</v>
      </c>
      <c r="F42" s="5" t="s">
        <v>766</v>
      </c>
      <c r="G42" s="6">
        <v>2020</v>
      </c>
      <c r="H42" s="5" t="s">
        <v>15</v>
      </c>
      <c r="I42" s="8">
        <v>1416</v>
      </c>
      <c r="J42" s="8">
        <f t="shared" si="0"/>
        <v>7080</v>
      </c>
      <c r="K42" s="5">
        <v>3673</v>
      </c>
      <c r="L42" s="156"/>
    </row>
    <row r="43" spans="1:27" ht="15.75" customHeight="1">
      <c r="A43" s="134">
        <v>40</v>
      </c>
      <c r="B43" s="59" t="s">
        <v>59</v>
      </c>
      <c r="C43" s="6">
        <v>2</v>
      </c>
      <c r="D43" s="5" t="s">
        <v>771</v>
      </c>
      <c r="E43" s="5" t="s">
        <v>772</v>
      </c>
      <c r="F43" s="5" t="s">
        <v>773</v>
      </c>
      <c r="G43" s="6">
        <v>2019</v>
      </c>
      <c r="H43" s="5" t="s">
        <v>774</v>
      </c>
      <c r="I43" s="8">
        <f>J43/C43</f>
        <v>668</v>
      </c>
      <c r="J43" s="8">
        <v>1336</v>
      </c>
      <c r="K43" s="30" t="s">
        <v>649</v>
      </c>
      <c r="L43" s="156"/>
    </row>
    <row r="44" spans="1:27" ht="15.75" customHeight="1">
      <c r="A44" s="134">
        <v>41</v>
      </c>
      <c r="B44" s="59" t="s">
        <v>23</v>
      </c>
      <c r="C44" s="6">
        <v>2</v>
      </c>
      <c r="D44" s="5" t="s">
        <v>692</v>
      </c>
      <c r="E44" s="5" t="s">
        <v>693</v>
      </c>
      <c r="F44" s="5" t="s">
        <v>169</v>
      </c>
      <c r="G44" s="6">
        <v>2021</v>
      </c>
      <c r="H44" s="5" t="s">
        <v>15</v>
      </c>
      <c r="I44" s="8">
        <v>1632</v>
      </c>
      <c r="J44" s="8">
        <f t="shared" si="0"/>
        <v>3264</v>
      </c>
      <c r="K44" s="5">
        <v>3708</v>
      </c>
      <c r="L44" s="156"/>
    </row>
    <row r="45" spans="1:27" s="300" customFormat="1" ht="15.75" customHeight="1">
      <c r="A45" s="309"/>
      <c r="B45" s="221"/>
      <c r="C45" s="222"/>
      <c r="D45" s="221"/>
      <c r="E45" s="221"/>
      <c r="F45" s="221"/>
      <c r="G45" s="222"/>
      <c r="H45" s="221"/>
      <c r="I45" s="223"/>
      <c r="J45" s="223"/>
      <c r="K45" s="221"/>
      <c r="L45" s="156"/>
    </row>
    <row r="46" spans="1:27" s="300" customFormat="1" ht="15.75" customHeight="1">
      <c r="A46" s="247"/>
      <c r="B46" s="233"/>
      <c r="C46" s="234"/>
      <c r="D46" s="233"/>
      <c r="E46" s="233"/>
      <c r="F46" s="233"/>
      <c r="G46" s="234"/>
      <c r="H46" s="233"/>
      <c r="I46" s="236"/>
      <c r="J46" s="236"/>
      <c r="K46" s="233"/>
      <c r="L46" s="237"/>
    </row>
    <row r="47" spans="1:27" ht="15.75" customHeight="1">
      <c r="L47" s="237"/>
    </row>
    <row r="48" spans="1:27" ht="15.75" customHeight="1">
      <c r="B48" s="13"/>
      <c r="C48" s="13"/>
      <c r="D48" s="13"/>
      <c r="E48" s="13"/>
      <c r="F48" s="13"/>
      <c r="G48" s="13"/>
      <c r="H48" s="13"/>
      <c r="I48" s="13"/>
      <c r="J48" s="14"/>
      <c r="K48" s="14"/>
    </row>
    <row r="49" spans="1:14" ht="15.75" customHeight="1">
      <c r="J49" s="15"/>
      <c r="K49" s="14"/>
    </row>
    <row r="50" spans="1:14" ht="21.75" customHeight="1">
      <c r="B50" s="16" t="s">
        <v>40</v>
      </c>
      <c r="C50" s="16" t="s">
        <v>41</v>
      </c>
      <c r="I50" s="17" t="s">
        <v>10</v>
      </c>
      <c r="J50" s="18">
        <f>SUM(J4:J49)</f>
        <v>198669.52900000004</v>
      </c>
      <c r="K50" s="14"/>
    </row>
    <row r="51" spans="1:14" ht="22.9" customHeight="1">
      <c r="B51" s="19">
        <v>41</v>
      </c>
      <c r="C51" s="19">
        <f>SUM(C4:C50)</f>
        <v>131</v>
      </c>
      <c r="D51" s="20" t="s">
        <v>42</v>
      </c>
      <c r="E51" s="13"/>
      <c r="F51" s="13"/>
      <c r="G51" s="13"/>
      <c r="H51" s="13"/>
      <c r="I51" s="13"/>
      <c r="J51" s="14"/>
      <c r="K51" s="14"/>
    </row>
    <row r="52" spans="1:14" ht="15.75" customHeight="1"/>
    <row r="53" spans="1:14" ht="15.75" customHeight="1">
      <c r="F53" s="16" t="s">
        <v>40</v>
      </c>
      <c r="G53" s="16" t="s">
        <v>41</v>
      </c>
      <c r="J53" s="22" t="s">
        <v>685</v>
      </c>
      <c r="K53" s="11"/>
    </row>
    <row r="54" spans="1:14" ht="21.6" customHeight="1">
      <c r="F54" s="19">
        <f t="shared" ref="F54:G54" si="1">+B51</f>
        <v>41</v>
      </c>
      <c r="G54" s="19">
        <f t="shared" si="1"/>
        <v>131</v>
      </c>
      <c r="H54" s="17" t="s">
        <v>44</v>
      </c>
      <c r="I54" s="23">
        <f>+J50</f>
        <v>198669.52900000004</v>
      </c>
      <c r="J54" s="24">
        <v>83000</v>
      </c>
      <c r="K54" s="25"/>
    </row>
    <row r="55" spans="1:14" ht="15.75" customHeight="1"/>
    <row r="56" spans="1:14" ht="15.75" customHeight="1"/>
    <row r="57" spans="1:14" ht="38.450000000000003" customHeight="1">
      <c r="B57" s="357" t="s">
        <v>1190</v>
      </c>
      <c r="C57" s="357"/>
      <c r="D57" s="357"/>
      <c r="E57" s="357"/>
      <c r="F57" s="357"/>
      <c r="G57" s="357"/>
      <c r="H57" s="357"/>
      <c r="I57" s="357"/>
      <c r="J57" s="357"/>
      <c r="K57" s="357"/>
    </row>
    <row r="58" spans="1:14" ht="39.6" customHeight="1">
      <c r="A58" s="361" t="s">
        <v>2349</v>
      </c>
      <c r="B58" s="358" t="s">
        <v>687</v>
      </c>
      <c r="C58" s="359"/>
      <c r="D58" s="359"/>
      <c r="E58" s="359"/>
      <c r="F58" s="359"/>
      <c r="G58" s="359"/>
      <c r="H58" s="359"/>
      <c r="I58" s="359"/>
      <c r="J58" s="128"/>
      <c r="K58" s="128"/>
      <c r="L58" s="309"/>
      <c r="M58" s="247"/>
      <c r="N58" s="247"/>
    </row>
    <row r="59" spans="1:14" ht="15.75" customHeight="1">
      <c r="A59" s="361"/>
      <c r="B59" s="127" t="s">
        <v>2</v>
      </c>
      <c r="C59" s="127" t="s">
        <v>3</v>
      </c>
      <c r="D59" s="119" t="s">
        <v>4</v>
      </c>
      <c r="E59" s="127" t="s">
        <v>5</v>
      </c>
      <c r="F59" s="127" t="s">
        <v>6</v>
      </c>
      <c r="G59" s="127" t="s">
        <v>7</v>
      </c>
      <c r="H59" s="127" t="s">
        <v>8</v>
      </c>
      <c r="I59" s="272" t="s">
        <v>9</v>
      </c>
      <c r="J59" s="271" t="s">
        <v>10</v>
      </c>
      <c r="K59" s="271" t="s">
        <v>11</v>
      </c>
      <c r="L59" s="309"/>
      <c r="M59" s="296"/>
      <c r="N59" s="247"/>
    </row>
    <row r="60" spans="1:14" ht="15.75" customHeight="1">
      <c r="A60" s="134">
        <v>1</v>
      </c>
      <c r="B60" s="145" t="s">
        <v>166</v>
      </c>
      <c r="C60" s="141">
        <v>5</v>
      </c>
      <c r="D60" s="142" t="s">
        <v>1364</v>
      </c>
      <c r="E60" s="141" t="s">
        <v>1365</v>
      </c>
      <c r="F60" s="141" t="s">
        <v>155</v>
      </c>
      <c r="G60" s="141">
        <v>2020</v>
      </c>
      <c r="H60" s="140" t="s">
        <v>15</v>
      </c>
      <c r="I60" s="143">
        <f>J60/C60</f>
        <v>657</v>
      </c>
      <c r="J60" s="143">
        <v>3285</v>
      </c>
      <c r="K60" s="146" t="s">
        <v>1363</v>
      </c>
      <c r="L60" s="309"/>
      <c r="M60" s="296"/>
      <c r="N60" s="247"/>
    </row>
    <row r="61" spans="1:14" ht="15.75" customHeight="1">
      <c r="A61" s="134">
        <v>2</v>
      </c>
      <c r="B61" s="145" t="s">
        <v>166</v>
      </c>
      <c r="C61" s="141">
        <v>2</v>
      </c>
      <c r="D61" s="142" t="s">
        <v>1366</v>
      </c>
      <c r="E61" s="141" t="s">
        <v>1367</v>
      </c>
      <c r="F61" s="141" t="s">
        <v>155</v>
      </c>
      <c r="G61" s="141">
        <v>2016</v>
      </c>
      <c r="H61" s="140" t="s">
        <v>15</v>
      </c>
      <c r="I61" s="143">
        <f t="shared" ref="I61:I85" si="2">J61/C61</f>
        <v>417</v>
      </c>
      <c r="J61" s="143">
        <v>834</v>
      </c>
      <c r="K61" s="146" t="s">
        <v>1363</v>
      </c>
      <c r="L61" s="309"/>
      <c r="M61" s="296"/>
      <c r="N61" s="247"/>
    </row>
    <row r="62" spans="1:14" ht="15.75" customHeight="1">
      <c r="A62" s="134">
        <v>3</v>
      </c>
      <c r="B62" s="145" t="s">
        <v>166</v>
      </c>
      <c r="C62" s="141">
        <v>3</v>
      </c>
      <c r="D62" s="142" t="s">
        <v>1368</v>
      </c>
      <c r="E62" s="141" t="s">
        <v>1369</v>
      </c>
      <c r="F62" s="141" t="s">
        <v>155</v>
      </c>
      <c r="G62" s="141">
        <v>2021</v>
      </c>
      <c r="H62" s="140" t="s">
        <v>15</v>
      </c>
      <c r="I62" s="143">
        <f t="shared" si="2"/>
        <v>1098.75</v>
      </c>
      <c r="J62" s="143">
        <v>3296.25</v>
      </c>
      <c r="K62" s="146" t="s">
        <v>1363</v>
      </c>
      <c r="L62" s="309"/>
      <c r="M62" s="296"/>
      <c r="N62" s="247"/>
    </row>
    <row r="63" spans="1:14" ht="15.75" customHeight="1">
      <c r="A63" s="134">
        <v>4</v>
      </c>
      <c r="B63" s="145" t="s">
        <v>166</v>
      </c>
      <c r="C63" s="141">
        <v>5</v>
      </c>
      <c r="D63" s="142" t="s">
        <v>1370</v>
      </c>
      <c r="E63" s="141" t="s">
        <v>1371</v>
      </c>
      <c r="F63" s="141" t="s">
        <v>155</v>
      </c>
      <c r="G63" s="141" t="s">
        <v>1372</v>
      </c>
      <c r="H63" s="140" t="s">
        <v>15</v>
      </c>
      <c r="I63" s="143">
        <f t="shared" si="2"/>
        <v>987.75</v>
      </c>
      <c r="J63" s="143">
        <v>4938.75</v>
      </c>
      <c r="K63" s="146" t="s">
        <v>1363</v>
      </c>
      <c r="L63" s="309"/>
      <c r="M63" s="296"/>
      <c r="N63" s="247"/>
    </row>
    <row r="64" spans="1:14" ht="15.75" customHeight="1">
      <c r="A64" s="134">
        <v>5</v>
      </c>
      <c r="B64" s="145" t="s">
        <v>166</v>
      </c>
      <c r="C64" s="141">
        <v>3</v>
      </c>
      <c r="D64" s="142" t="s">
        <v>1373</v>
      </c>
      <c r="E64" s="141" t="s">
        <v>1374</v>
      </c>
      <c r="F64" s="141" t="s">
        <v>155</v>
      </c>
      <c r="G64" s="141" t="s">
        <v>1375</v>
      </c>
      <c r="H64" s="140" t="s">
        <v>15</v>
      </c>
      <c r="I64" s="143">
        <f t="shared" si="2"/>
        <v>556.5</v>
      </c>
      <c r="J64" s="143">
        <v>1669.5</v>
      </c>
      <c r="K64" s="146" t="s">
        <v>1363</v>
      </c>
      <c r="L64" s="309"/>
      <c r="M64" s="296"/>
      <c r="N64" s="247"/>
    </row>
    <row r="65" spans="1:14" s="137" customFormat="1" ht="15.75" customHeight="1">
      <c r="A65" s="134">
        <v>6</v>
      </c>
      <c r="B65" s="145" t="s">
        <v>166</v>
      </c>
      <c r="C65" s="141">
        <v>5</v>
      </c>
      <c r="D65" s="142" t="s">
        <v>1376</v>
      </c>
      <c r="E65" s="141" t="s">
        <v>1377</v>
      </c>
      <c r="F65" s="141" t="s">
        <v>155</v>
      </c>
      <c r="G65" s="141" t="s">
        <v>1378</v>
      </c>
      <c r="H65" s="140" t="s">
        <v>15</v>
      </c>
      <c r="I65" s="143">
        <f t="shared" si="2"/>
        <v>906.75</v>
      </c>
      <c r="J65" s="143">
        <v>4533.75</v>
      </c>
      <c r="K65" s="146" t="s">
        <v>1363</v>
      </c>
      <c r="L65" s="309"/>
      <c r="M65" s="296"/>
      <c r="N65" s="247"/>
    </row>
    <row r="66" spans="1:14" s="137" customFormat="1" ht="15.75" customHeight="1">
      <c r="A66" s="134">
        <v>7</v>
      </c>
      <c r="B66" s="145" t="s">
        <v>166</v>
      </c>
      <c r="C66" s="141">
        <v>3</v>
      </c>
      <c r="D66" s="142" t="s">
        <v>1379</v>
      </c>
      <c r="E66" s="141" t="s">
        <v>1380</v>
      </c>
      <c r="F66" s="141" t="s">
        <v>155</v>
      </c>
      <c r="G66" s="141" t="s">
        <v>1381</v>
      </c>
      <c r="H66" s="140" t="s">
        <v>15</v>
      </c>
      <c r="I66" s="143">
        <f t="shared" si="2"/>
        <v>1310.25</v>
      </c>
      <c r="J66" s="143">
        <v>3930.75</v>
      </c>
      <c r="K66" s="146" t="s">
        <v>1363</v>
      </c>
      <c r="L66" s="309"/>
      <c r="M66" s="296"/>
      <c r="N66" s="247"/>
    </row>
    <row r="67" spans="1:14" ht="15.75" customHeight="1">
      <c r="A67" s="134">
        <v>8</v>
      </c>
      <c r="B67" s="145" t="s">
        <v>166</v>
      </c>
      <c r="C67" s="178">
        <v>3</v>
      </c>
      <c r="D67" s="142" t="s">
        <v>1567</v>
      </c>
      <c r="E67" s="141" t="s">
        <v>1565</v>
      </c>
      <c r="F67" s="141" t="s">
        <v>1465</v>
      </c>
      <c r="G67" s="141">
        <v>2021</v>
      </c>
      <c r="H67" s="140" t="s">
        <v>15</v>
      </c>
      <c r="I67" s="143">
        <f t="shared" si="2"/>
        <v>114.75</v>
      </c>
      <c r="J67" s="143">
        <v>344.25</v>
      </c>
      <c r="K67" s="174" t="s">
        <v>1542</v>
      </c>
      <c r="L67" s="156"/>
      <c r="M67" s="298"/>
    </row>
    <row r="68" spans="1:14" ht="15.75" customHeight="1">
      <c r="A68" s="134">
        <v>9</v>
      </c>
      <c r="B68" s="145" t="s">
        <v>166</v>
      </c>
      <c r="C68" s="178">
        <v>5</v>
      </c>
      <c r="D68" s="181" t="s">
        <v>1570</v>
      </c>
      <c r="E68" s="141" t="s">
        <v>1580</v>
      </c>
      <c r="F68" s="141" t="s">
        <v>169</v>
      </c>
      <c r="G68" s="141">
        <v>2021</v>
      </c>
      <c r="H68" s="140" t="s">
        <v>15</v>
      </c>
      <c r="I68" s="143">
        <f t="shared" si="2"/>
        <v>1387.5</v>
      </c>
      <c r="J68" s="143">
        <v>6937.5</v>
      </c>
      <c r="K68" s="174" t="s">
        <v>1542</v>
      </c>
      <c r="L68" s="156"/>
      <c r="M68" s="295"/>
    </row>
    <row r="69" spans="1:14" ht="15.75" customHeight="1">
      <c r="A69" s="134">
        <v>10</v>
      </c>
      <c r="B69" s="145" t="s">
        <v>166</v>
      </c>
      <c r="C69" s="178">
        <v>5</v>
      </c>
      <c r="D69" s="181" t="s">
        <v>1571</v>
      </c>
      <c r="E69" s="141" t="s">
        <v>1581</v>
      </c>
      <c r="F69" s="141" t="s">
        <v>169</v>
      </c>
      <c r="G69" s="141" t="s">
        <v>175</v>
      </c>
      <c r="H69" s="140" t="s">
        <v>15</v>
      </c>
      <c r="I69" s="143">
        <f t="shared" si="2"/>
        <v>1073.7225000000001</v>
      </c>
      <c r="J69" s="143">
        <v>5368.6125000000002</v>
      </c>
      <c r="K69" s="174" t="s">
        <v>1542</v>
      </c>
      <c r="L69" s="156"/>
      <c r="M69" s="295"/>
    </row>
    <row r="70" spans="1:14" s="139" customFormat="1" ht="15.75" customHeight="1">
      <c r="A70" s="134">
        <v>11</v>
      </c>
      <c r="B70" s="145" t="s">
        <v>166</v>
      </c>
      <c r="C70" s="178">
        <v>5</v>
      </c>
      <c r="D70" s="181" t="s">
        <v>1572</v>
      </c>
      <c r="E70" s="141" t="s">
        <v>1582</v>
      </c>
      <c r="F70" s="141" t="s">
        <v>169</v>
      </c>
      <c r="G70" s="141" t="s">
        <v>175</v>
      </c>
      <c r="H70" s="140" t="s">
        <v>15</v>
      </c>
      <c r="I70" s="143">
        <f t="shared" si="2"/>
        <v>988.8</v>
      </c>
      <c r="J70" s="143">
        <v>4944</v>
      </c>
      <c r="K70" s="174" t="s">
        <v>1542</v>
      </c>
      <c r="L70" s="156"/>
      <c r="M70" s="295"/>
    </row>
    <row r="71" spans="1:14" s="139" customFormat="1" ht="15.75" customHeight="1">
      <c r="A71" s="134">
        <v>12</v>
      </c>
      <c r="B71" s="145" t="s">
        <v>166</v>
      </c>
      <c r="C71" s="178">
        <v>5</v>
      </c>
      <c r="D71" s="181" t="s">
        <v>1568</v>
      </c>
      <c r="E71" s="141" t="s">
        <v>1566</v>
      </c>
      <c r="F71" s="141" t="s">
        <v>92</v>
      </c>
      <c r="G71" s="141">
        <v>2014</v>
      </c>
      <c r="H71" s="140" t="s">
        <v>15</v>
      </c>
      <c r="I71" s="143">
        <f t="shared" si="2"/>
        <v>395.25</v>
      </c>
      <c r="J71" s="143">
        <v>1976.25</v>
      </c>
      <c r="K71" s="174" t="s">
        <v>1542</v>
      </c>
      <c r="L71" s="156"/>
      <c r="M71" s="295"/>
    </row>
    <row r="72" spans="1:14" s="139" customFormat="1" ht="15.75" customHeight="1">
      <c r="A72" s="134">
        <v>13</v>
      </c>
      <c r="B72" s="145" t="s">
        <v>166</v>
      </c>
      <c r="C72" s="178">
        <v>3</v>
      </c>
      <c r="D72" s="181" t="s">
        <v>1569</v>
      </c>
      <c r="E72" s="141" t="s">
        <v>689</v>
      </c>
      <c r="F72" s="141" t="s">
        <v>215</v>
      </c>
      <c r="G72" s="141">
        <v>2020</v>
      </c>
      <c r="H72" s="140" t="s">
        <v>15</v>
      </c>
      <c r="I72" s="143">
        <f t="shared" si="2"/>
        <v>2360</v>
      </c>
      <c r="J72" s="143">
        <v>7080</v>
      </c>
      <c r="K72" s="174" t="s">
        <v>1542</v>
      </c>
      <c r="L72" s="156"/>
      <c r="M72" s="295"/>
    </row>
    <row r="73" spans="1:14" s="139" customFormat="1" ht="15.75" customHeight="1">
      <c r="A73" s="134">
        <v>14</v>
      </c>
      <c r="B73" s="145" t="s">
        <v>166</v>
      </c>
      <c r="C73" s="178">
        <v>3</v>
      </c>
      <c r="D73" s="181" t="s">
        <v>1573</v>
      </c>
      <c r="E73" s="141" t="s">
        <v>1583</v>
      </c>
      <c r="F73" s="141" t="s">
        <v>700</v>
      </c>
      <c r="G73" s="141">
        <v>2021</v>
      </c>
      <c r="H73" s="140" t="s">
        <v>15</v>
      </c>
      <c r="I73" s="143">
        <f t="shared" si="2"/>
        <v>603</v>
      </c>
      <c r="J73" s="143">
        <v>1809</v>
      </c>
      <c r="K73" s="174" t="s">
        <v>1542</v>
      </c>
      <c r="L73" s="156"/>
      <c r="M73" s="295"/>
    </row>
    <row r="74" spans="1:14" s="139" customFormat="1" ht="15.75" customHeight="1">
      <c r="A74" s="134">
        <v>15</v>
      </c>
      <c r="B74" s="145" t="s">
        <v>166</v>
      </c>
      <c r="C74" s="178">
        <v>3</v>
      </c>
      <c r="D74" s="181" t="s">
        <v>1574</v>
      </c>
      <c r="E74" s="141" t="s">
        <v>1584</v>
      </c>
      <c r="F74" s="141" t="s">
        <v>700</v>
      </c>
      <c r="G74" s="141">
        <v>2021</v>
      </c>
      <c r="H74" s="140" t="s">
        <v>15</v>
      </c>
      <c r="I74" s="143">
        <f t="shared" si="2"/>
        <v>690</v>
      </c>
      <c r="J74" s="143">
        <v>2070</v>
      </c>
      <c r="K74" s="174" t="s">
        <v>1542</v>
      </c>
      <c r="L74" s="156"/>
      <c r="M74" s="295"/>
    </row>
    <row r="75" spans="1:14" ht="15.75" customHeight="1">
      <c r="A75" s="134">
        <v>16</v>
      </c>
      <c r="B75" s="145" t="s">
        <v>166</v>
      </c>
      <c r="C75" s="178">
        <v>3</v>
      </c>
      <c r="D75" s="181" t="s">
        <v>1575</v>
      </c>
      <c r="E75" s="141" t="s">
        <v>1585</v>
      </c>
      <c r="F75" s="141" t="s">
        <v>700</v>
      </c>
      <c r="G75" s="141">
        <v>2021</v>
      </c>
      <c r="H75" s="140" t="s">
        <v>15</v>
      </c>
      <c r="I75" s="143">
        <f t="shared" si="2"/>
        <v>1466.25</v>
      </c>
      <c r="J75" s="143">
        <v>4398.75</v>
      </c>
      <c r="K75" s="174" t="s">
        <v>1542</v>
      </c>
      <c r="L75" s="156"/>
      <c r="M75" s="295"/>
    </row>
    <row r="76" spans="1:14" ht="15.75" customHeight="1">
      <c r="A76" s="134">
        <v>17</v>
      </c>
      <c r="B76" s="145" t="s">
        <v>166</v>
      </c>
      <c r="C76" s="178">
        <v>3</v>
      </c>
      <c r="D76" s="181" t="s">
        <v>1576</v>
      </c>
      <c r="E76" s="141" t="s">
        <v>1586</v>
      </c>
      <c r="F76" s="141" t="s">
        <v>700</v>
      </c>
      <c r="G76" s="141">
        <v>2021</v>
      </c>
      <c r="H76" s="140" t="s">
        <v>15</v>
      </c>
      <c r="I76" s="143">
        <f t="shared" si="2"/>
        <v>711</v>
      </c>
      <c r="J76" s="143">
        <v>2133</v>
      </c>
      <c r="K76" s="174" t="s">
        <v>1542</v>
      </c>
      <c r="L76" s="156"/>
      <c r="M76" s="295"/>
    </row>
    <row r="77" spans="1:14" ht="15.75" customHeight="1">
      <c r="A77" s="134">
        <v>18</v>
      </c>
      <c r="B77" s="145" t="s">
        <v>166</v>
      </c>
      <c r="C77" s="178">
        <v>3</v>
      </c>
      <c r="D77" s="181" t="s">
        <v>1577</v>
      </c>
      <c r="E77" s="141" t="s">
        <v>1587</v>
      </c>
      <c r="F77" s="141" t="s">
        <v>700</v>
      </c>
      <c r="G77" s="141">
        <v>2021</v>
      </c>
      <c r="H77" s="140" t="s">
        <v>15</v>
      </c>
      <c r="I77" s="143">
        <f t="shared" si="2"/>
        <v>634.5</v>
      </c>
      <c r="J77" s="143">
        <v>1903.5</v>
      </c>
      <c r="K77" s="174" t="s">
        <v>1542</v>
      </c>
      <c r="L77" s="156"/>
      <c r="M77" s="295"/>
    </row>
    <row r="78" spans="1:14" ht="15.75" customHeight="1">
      <c r="A78" s="134">
        <v>19</v>
      </c>
      <c r="B78" s="145" t="s">
        <v>166</v>
      </c>
      <c r="C78" s="178">
        <v>2</v>
      </c>
      <c r="D78" s="181" t="s">
        <v>1578</v>
      </c>
      <c r="E78" s="141" t="s">
        <v>1588</v>
      </c>
      <c r="F78" s="141" t="s">
        <v>700</v>
      </c>
      <c r="G78" s="141">
        <v>2020</v>
      </c>
      <c r="H78" s="140" t="s">
        <v>15</v>
      </c>
      <c r="I78" s="143">
        <f t="shared" si="2"/>
        <v>799.5</v>
      </c>
      <c r="J78" s="143">
        <v>1599</v>
      </c>
      <c r="K78" s="174" t="s">
        <v>1542</v>
      </c>
      <c r="L78" s="156"/>
      <c r="M78" s="295"/>
    </row>
    <row r="79" spans="1:14" ht="15.75" customHeight="1">
      <c r="A79" s="134">
        <v>20</v>
      </c>
      <c r="B79" s="145" t="s">
        <v>166</v>
      </c>
      <c r="C79" s="178">
        <v>2</v>
      </c>
      <c r="D79" s="181" t="s">
        <v>1579</v>
      </c>
      <c r="E79" s="152" t="s">
        <v>1562</v>
      </c>
      <c r="F79" s="152" t="s">
        <v>700</v>
      </c>
      <c r="G79" s="152">
        <v>2020</v>
      </c>
      <c r="H79" s="140" t="s">
        <v>15</v>
      </c>
      <c r="I79" s="143">
        <f t="shared" si="2"/>
        <v>977.25</v>
      </c>
      <c r="J79" s="182">
        <v>1954.5</v>
      </c>
      <c r="K79" s="174" t="s">
        <v>1542</v>
      </c>
      <c r="L79" s="156"/>
      <c r="M79" s="295"/>
    </row>
    <row r="80" spans="1:14" s="139" customFormat="1" ht="15.75" customHeight="1">
      <c r="A80" s="134">
        <v>21</v>
      </c>
      <c r="B80" s="145" t="s">
        <v>166</v>
      </c>
      <c r="C80" s="178">
        <v>3</v>
      </c>
      <c r="D80" s="181" t="s">
        <v>1613</v>
      </c>
      <c r="E80" s="192" t="s">
        <v>1618</v>
      </c>
      <c r="F80" s="192" t="s">
        <v>184</v>
      </c>
      <c r="G80" s="152">
        <v>2016</v>
      </c>
      <c r="H80" s="140" t="s">
        <v>15</v>
      </c>
      <c r="I80" s="143">
        <f t="shared" si="2"/>
        <v>1275</v>
      </c>
      <c r="J80" s="182">
        <v>3825</v>
      </c>
      <c r="K80" s="174" t="s">
        <v>1608</v>
      </c>
      <c r="L80" s="156"/>
      <c r="M80" s="295"/>
    </row>
    <row r="81" spans="1:14" s="139" customFormat="1" ht="15.75" customHeight="1">
      <c r="A81" s="134">
        <v>22</v>
      </c>
      <c r="B81" s="145" t="s">
        <v>166</v>
      </c>
      <c r="C81" s="178">
        <v>3</v>
      </c>
      <c r="D81" s="181" t="s">
        <v>1614</v>
      </c>
      <c r="E81" s="152" t="s">
        <v>1619</v>
      </c>
      <c r="F81" s="192" t="s">
        <v>184</v>
      </c>
      <c r="G81" s="152">
        <v>2020</v>
      </c>
      <c r="H81" s="140" t="s">
        <v>15</v>
      </c>
      <c r="I81" s="143">
        <f t="shared" si="2"/>
        <v>1050</v>
      </c>
      <c r="J81" s="182">
        <v>3150</v>
      </c>
      <c r="K81" s="174" t="s">
        <v>1608</v>
      </c>
      <c r="L81" s="156"/>
    </row>
    <row r="82" spans="1:14" s="139" customFormat="1" ht="15.75" customHeight="1">
      <c r="A82" s="134">
        <v>23</v>
      </c>
      <c r="B82" s="145" t="s">
        <v>166</v>
      </c>
      <c r="C82" s="178">
        <v>3</v>
      </c>
      <c r="D82" s="181" t="s">
        <v>1615</v>
      </c>
      <c r="E82" s="152" t="s">
        <v>1606</v>
      </c>
      <c r="F82" s="192" t="s">
        <v>184</v>
      </c>
      <c r="G82" s="152">
        <v>2020</v>
      </c>
      <c r="H82" s="140" t="s">
        <v>15</v>
      </c>
      <c r="I82" s="143">
        <f t="shared" si="2"/>
        <v>862.5</v>
      </c>
      <c r="J82" s="182">
        <v>2587.5</v>
      </c>
      <c r="K82" s="174" t="s">
        <v>1608</v>
      </c>
      <c r="L82" s="156"/>
      <c r="M82" s="254"/>
    </row>
    <row r="83" spans="1:14" s="139" customFormat="1" ht="15.75" customHeight="1">
      <c r="A83" s="134">
        <v>24</v>
      </c>
      <c r="B83" s="145" t="s">
        <v>166</v>
      </c>
      <c r="C83" s="178">
        <v>3</v>
      </c>
      <c r="D83" s="181" t="s">
        <v>1616</v>
      </c>
      <c r="E83" s="152" t="s">
        <v>1620</v>
      </c>
      <c r="F83" s="192" t="s">
        <v>184</v>
      </c>
      <c r="G83" s="152">
        <v>2020</v>
      </c>
      <c r="H83" s="140" t="s">
        <v>15</v>
      </c>
      <c r="I83" s="143">
        <f t="shared" si="2"/>
        <v>678.75</v>
      </c>
      <c r="J83" s="182">
        <v>2036.25</v>
      </c>
      <c r="K83" s="174" t="s">
        <v>1608</v>
      </c>
      <c r="L83" s="156"/>
    </row>
    <row r="84" spans="1:14" s="139" customFormat="1" ht="15.75" customHeight="1">
      <c r="A84" s="134">
        <v>25</v>
      </c>
      <c r="B84" s="145" t="s">
        <v>166</v>
      </c>
      <c r="C84" s="178">
        <v>3</v>
      </c>
      <c r="D84" s="193" t="s">
        <v>1617</v>
      </c>
      <c r="E84" s="152" t="s">
        <v>1621</v>
      </c>
      <c r="F84" s="192" t="s">
        <v>184</v>
      </c>
      <c r="G84" s="152">
        <v>2020</v>
      </c>
      <c r="H84" s="140" t="s">
        <v>15</v>
      </c>
      <c r="I84" s="143">
        <f t="shared" si="2"/>
        <v>1428.75</v>
      </c>
      <c r="J84" s="182">
        <v>4286.25</v>
      </c>
      <c r="K84" s="174" t="s">
        <v>1608</v>
      </c>
      <c r="L84" s="156"/>
    </row>
    <row r="85" spans="1:14" s="139" customFormat="1" ht="15.75" customHeight="1">
      <c r="A85" s="134">
        <v>26</v>
      </c>
      <c r="B85" s="172" t="s">
        <v>23</v>
      </c>
      <c r="C85" s="178">
        <v>2</v>
      </c>
      <c r="D85" s="193" t="s">
        <v>2005</v>
      </c>
      <c r="E85" s="192" t="s">
        <v>2006</v>
      </c>
      <c r="F85" s="192" t="s">
        <v>169</v>
      </c>
      <c r="G85" s="192" t="s">
        <v>2007</v>
      </c>
      <c r="H85" s="140" t="s">
        <v>15</v>
      </c>
      <c r="I85" s="143">
        <f t="shared" si="2"/>
        <v>2364.86</v>
      </c>
      <c r="J85" s="182">
        <v>4729.72</v>
      </c>
      <c r="K85" s="230">
        <v>4016</v>
      </c>
      <c r="L85" s="156"/>
      <c r="N85" s="295"/>
    </row>
    <row r="86" spans="1:14" s="139" customFormat="1" ht="15.75" customHeight="1">
      <c r="A86" s="300"/>
      <c r="B86" s="189"/>
      <c r="C86" s="179"/>
      <c r="D86" s="229"/>
      <c r="E86" s="111"/>
      <c r="F86" s="191"/>
      <c r="G86" s="111"/>
      <c r="H86" s="132"/>
      <c r="I86" s="180"/>
      <c r="J86" s="190"/>
      <c r="K86" s="200"/>
      <c r="L86" s="156"/>
    </row>
    <row r="87" spans="1:14" ht="15.75" customHeight="1">
      <c r="A87" s="156"/>
      <c r="B87" s="118"/>
      <c r="C87" s="119"/>
      <c r="D87" s="114"/>
      <c r="E87" s="114"/>
      <c r="F87" s="114"/>
      <c r="G87" s="114"/>
      <c r="H87" s="114"/>
      <c r="I87" s="120"/>
      <c r="J87" s="114"/>
      <c r="K87" s="114"/>
      <c r="L87" s="156"/>
    </row>
    <row r="88" spans="1:14" ht="15.75" customHeight="1">
      <c r="B88" s="121"/>
      <c r="C88" s="116"/>
      <c r="D88" s="110"/>
      <c r="E88" s="110"/>
      <c r="F88" s="110"/>
      <c r="G88" s="110"/>
      <c r="H88" s="110"/>
      <c r="I88" s="117"/>
      <c r="J88" s="110"/>
      <c r="K88" s="110"/>
    </row>
    <row r="89" spans="1:14" ht="15.75" customHeight="1">
      <c r="B89" s="137"/>
      <c r="C89" s="137"/>
      <c r="D89" s="137"/>
      <c r="E89" s="137"/>
      <c r="F89" s="137"/>
      <c r="G89" s="137"/>
      <c r="H89" s="137"/>
      <c r="I89" s="137"/>
      <c r="J89" s="137"/>
      <c r="K89" s="137"/>
    </row>
    <row r="90" spans="1:14" ht="15.75" customHeight="1">
      <c r="A90" s="352"/>
      <c r="B90" s="122"/>
      <c r="C90" s="122"/>
      <c r="D90" s="122"/>
      <c r="E90" s="122"/>
      <c r="F90" s="122"/>
      <c r="G90" s="122"/>
      <c r="H90" s="122"/>
      <c r="I90" s="122"/>
      <c r="J90" s="123"/>
      <c r="K90" s="123"/>
    </row>
    <row r="91" spans="1:14" ht="15.75" customHeight="1">
      <c r="B91" s="110"/>
      <c r="C91" s="110"/>
      <c r="D91" s="110"/>
      <c r="E91" s="110"/>
      <c r="F91" s="110"/>
      <c r="G91" s="110"/>
      <c r="H91" s="110"/>
      <c r="I91" s="110"/>
      <c r="J91" s="111"/>
      <c r="K91" s="123"/>
    </row>
    <row r="92" spans="1:14" ht="21.75" customHeight="1">
      <c r="B92" s="112" t="s">
        <v>1189</v>
      </c>
      <c r="C92" s="112" t="s">
        <v>41</v>
      </c>
      <c r="D92" s="110"/>
      <c r="E92" s="110"/>
      <c r="F92" s="110"/>
      <c r="G92" s="110"/>
      <c r="H92" s="113" t="s">
        <v>10</v>
      </c>
      <c r="I92" s="124"/>
      <c r="J92" s="124">
        <f>SUM(J60:J91)</f>
        <v>85621.082500000004</v>
      </c>
      <c r="K92" s="123"/>
    </row>
    <row r="93" spans="1:14" ht="36" customHeight="1">
      <c r="B93" s="125">
        <v>26</v>
      </c>
      <c r="C93" s="125">
        <f>SUM(C60:C92)</f>
        <v>88</v>
      </c>
      <c r="D93" s="126" t="s">
        <v>42</v>
      </c>
      <c r="E93" s="122"/>
      <c r="F93" s="122"/>
      <c r="G93" s="122"/>
      <c r="H93" s="122"/>
      <c r="I93" s="122"/>
      <c r="J93" s="123"/>
      <c r="K93" s="123"/>
    </row>
    <row r="94" spans="1:14" ht="15.75" customHeight="1" thickBot="1">
      <c r="B94" s="137"/>
      <c r="C94" s="137"/>
      <c r="D94" s="137"/>
      <c r="E94" s="137"/>
      <c r="F94" s="137"/>
      <c r="G94" s="137"/>
      <c r="H94" s="137"/>
      <c r="I94" s="137"/>
      <c r="J94" s="137"/>
      <c r="K94" s="137"/>
    </row>
    <row r="95" spans="1:14" ht="15.75" customHeight="1">
      <c r="B95" s="110"/>
      <c r="C95" s="110"/>
      <c r="D95" s="110"/>
      <c r="E95" s="110"/>
      <c r="F95" s="112" t="s">
        <v>1189</v>
      </c>
      <c r="G95" s="112" t="s">
        <v>41</v>
      </c>
      <c r="H95" s="110"/>
      <c r="I95" s="110"/>
      <c r="J95" s="22" t="s">
        <v>43</v>
      </c>
      <c r="K95" s="110"/>
    </row>
    <row r="96" spans="1:14" ht="26.45" customHeight="1" thickBot="1">
      <c r="B96" s="110"/>
      <c r="C96" s="110"/>
      <c r="D96" s="110"/>
      <c r="E96" s="110"/>
      <c r="F96" s="125">
        <f>B93</f>
        <v>26</v>
      </c>
      <c r="G96" s="125">
        <f>C93</f>
        <v>88</v>
      </c>
      <c r="H96" s="113" t="s">
        <v>44</v>
      </c>
      <c r="I96" s="124">
        <f>J92</f>
        <v>85621.082500000004</v>
      </c>
      <c r="J96" s="24">
        <v>73000</v>
      </c>
      <c r="K96" s="110"/>
    </row>
    <row r="97" spans="2:11" ht="15.75" customHeight="1">
      <c r="B97" s="137"/>
      <c r="C97" s="137"/>
      <c r="D97" s="137"/>
      <c r="E97" s="137"/>
      <c r="F97" s="137"/>
      <c r="G97" s="137"/>
      <c r="H97" s="137"/>
      <c r="I97" s="137"/>
      <c r="J97" s="137"/>
      <c r="K97" s="137"/>
    </row>
    <row r="98" spans="2:11" ht="15.75" customHeight="1">
      <c r="B98" s="137"/>
      <c r="C98" s="137"/>
      <c r="D98" s="137"/>
      <c r="E98" s="137"/>
      <c r="F98" s="137"/>
      <c r="G98" s="137"/>
      <c r="H98" s="137"/>
      <c r="I98" s="137"/>
      <c r="J98" s="137"/>
      <c r="K98" s="137"/>
    </row>
    <row r="99" spans="2:11" ht="15.75" customHeight="1">
      <c r="B99" s="137"/>
      <c r="C99" s="137"/>
      <c r="D99" s="137"/>
      <c r="E99" s="137"/>
      <c r="F99" s="137"/>
      <c r="G99" s="137"/>
      <c r="H99" s="137"/>
      <c r="I99" s="137"/>
      <c r="J99" s="137"/>
      <c r="K99" s="137"/>
    </row>
    <row r="100" spans="2:11" ht="15.75" customHeight="1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</row>
    <row r="101" spans="2:11" ht="33.75" customHeight="1">
      <c r="B101" s="137"/>
      <c r="C101" s="137"/>
      <c r="D101" s="137"/>
      <c r="E101" s="135" t="s">
        <v>1194</v>
      </c>
      <c r="F101" s="135" t="s">
        <v>1192</v>
      </c>
      <c r="G101" s="135" t="s">
        <v>1193</v>
      </c>
      <c r="H101" s="183" t="s">
        <v>1589</v>
      </c>
      <c r="I101" s="183" t="s">
        <v>1590</v>
      </c>
      <c r="J101" s="137"/>
      <c r="K101" s="137"/>
    </row>
    <row r="102" spans="2:11" ht="25.5" customHeight="1">
      <c r="B102" s="137"/>
      <c r="C102" s="137"/>
      <c r="D102" s="137"/>
      <c r="E102" s="138"/>
      <c r="F102" s="138">
        <f>F54+F96</f>
        <v>67</v>
      </c>
      <c r="G102" s="138">
        <f>G96+G54</f>
        <v>219</v>
      </c>
      <c r="H102" s="187">
        <v>156000</v>
      </c>
      <c r="I102" s="188">
        <f>I96+J50</f>
        <v>284290.61150000006</v>
      </c>
      <c r="J102" s="137"/>
      <c r="K102" s="137"/>
    </row>
    <row r="103" spans="2:11" ht="15.75" customHeight="1"/>
    <row r="104" spans="2:11" ht="15.75" customHeight="1"/>
    <row r="105" spans="2:11" ht="15.75" customHeight="1"/>
    <row r="106" spans="2:11" ht="15.75" customHeight="1"/>
    <row r="107" spans="2:11" ht="15.75" customHeight="1"/>
    <row r="108" spans="2:11" ht="15.75" customHeight="1"/>
    <row r="109" spans="2:11" ht="15.75" customHeight="1"/>
    <row r="110" spans="2:11" ht="15.75" customHeight="1"/>
    <row r="111" spans="2:11" ht="15.75" customHeight="1"/>
    <row r="112" spans="2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6">
    <mergeCell ref="B1:K1"/>
    <mergeCell ref="B2:I2"/>
    <mergeCell ref="B57:K57"/>
    <mergeCell ref="B58:I58"/>
    <mergeCell ref="A2:A3"/>
    <mergeCell ref="A58:A59"/>
  </mergeCells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opLeftCell="A44" workbookViewId="0">
      <selection activeCell="H77" sqref="H77"/>
    </sheetView>
  </sheetViews>
  <sheetFormatPr baseColWidth="10" defaultColWidth="12.625" defaultRowHeight="15" customHeight="1"/>
  <cols>
    <col min="1" max="1" width="7.75" style="300" customWidth="1"/>
    <col min="2" max="3" width="9.375" customWidth="1"/>
    <col min="4" max="4" width="52.125" customWidth="1"/>
    <col min="5" max="5" width="32.375" customWidth="1"/>
    <col min="6" max="6" width="17.375" customWidth="1"/>
    <col min="7" max="7" width="15.875" customWidth="1"/>
    <col min="8" max="8" width="16.75" customWidth="1"/>
    <col min="9" max="9" width="16.375" customWidth="1"/>
    <col min="10" max="10" width="17.625" customWidth="1"/>
    <col min="11" max="13" width="9.375" customWidth="1"/>
    <col min="14" max="14" width="12.625" customWidth="1"/>
    <col min="15" max="27" width="9.375" customWidth="1"/>
  </cols>
  <sheetData>
    <row r="1" spans="1:12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2" ht="27.75">
      <c r="A2" s="361" t="s">
        <v>2349</v>
      </c>
      <c r="B2" s="353" t="s">
        <v>775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2">
      <c r="A4" s="134">
        <v>1</v>
      </c>
      <c r="B4" s="59" t="s">
        <v>776</v>
      </c>
      <c r="C4" s="65">
        <v>3</v>
      </c>
      <c r="D4" s="66" t="s">
        <v>777</v>
      </c>
      <c r="E4" s="67" t="s">
        <v>778</v>
      </c>
      <c r="F4" s="6" t="s">
        <v>779</v>
      </c>
      <c r="G4" s="6">
        <v>2018</v>
      </c>
      <c r="H4" s="6" t="s">
        <v>780</v>
      </c>
      <c r="I4" s="232">
        <v>1312</v>
      </c>
      <c r="J4" s="8">
        <f t="shared" ref="J4:J29" si="0">I4*C4</f>
        <v>3936</v>
      </c>
      <c r="K4" s="5" t="s">
        <v>781</v>
      </c>
      <c r="L4" s="156"/>
    </row>
    <row r="5" spans="1:12">
      <c r="A5" s="134">
        <v>2</v>
      </c>
      <c r="B5" s="59" t="s">
        <v>776</v>
      </c>
      <c r="C5" s="65">
        <v>3</v>
      </c>
      <c r="D5" s="67" t="s">
        <v>782</v>
      </c>
      <c r="E5" s="67" t="s">
        <v>783</v>
      </c>
      <c r="F5" s="6" t="s">
        <v>779</v>
      </c>
      <c r="G5" s="6">
        <v>2020</v>
      </c>
      <c r="H5" s="6" t="s">
        <v>780</v>
      </c>
      <c r="I5" s="232">
        <v>1432</v>
      </c>
      <c r="J5" s="8">
        <f t="shared" si="0"/>
        <v>4296</v>
      </c>
      <c r="K5" s="5" t="s">
        <v>781</v>
      </c>
      <c r="L5" s="156"/>
    </row>
    <row r="6" spans="1:12">
      <c r="A6" s="134">
        <v>3</v>
      </c>
      <c r="B6" s="59" t="s">
        <v>776</v>
      </c>
      <c r="C6" s="65">
        <v>3</v>
      </c>
      <c r="D6" s="67" t="s">
        <v>784</v>
      </c>
      <c r="E6" s="67" t="s">
        <v>785</v>
      </c>
      <c r="F6" s="6" t="s">
        <v>779</v>
      </c>
      <c r="G6" s="6">
        <v>2019</v>
      </c>
      <c r="H6" s="6" t="s">
        <v>780</v>
      </c>
      <c r="I6" s="232">
        <v>1552</v>
      </c>
      <c r="J6" s="8">
        <f t="shared" si="0"/>
        <v>4656</v>
      </c>
      <c r="K6" s="5" t="s">
        <v>781</v>
      </c>
      <c r="L6" s="156"/>
    </row>
    <row r="7" spans="1:12">
      <c r="A7" s="134">
        <v>4</v>
      </c>
      <c r="B7" s="59" t="s">
        <v>776</v>
      </c>
      <c r="C7" s="65">
        <v>5</v>
      </c>
      <c r="D7" s="68" t="s">
        <v>786</v>
      </c>
      <c r="E7" s="67" t="s">
        <v>787</v>
      </c>
      <c r="F7" s="6" t="s">
        <v>76</v>
      </c>
      <c r="G7" s="6">
        <v>2017</v>
      </c>
      <c r="H7" s="6" t="s">
        <v>780</v>
      </c>
      <c r="I7" s="232">
        <v>3312</v>
      </c>
      <c r="J7" s="8">
        <f t="shared" si="0"/>
        <v>16560</v>
      </c>
      <c r="K7" s="5" t="s">
        <v>781</v>
      </c>
      <c r="L7" s="156"/>
    </row>
    <row r="8" spans="1:12">
      <c r="A8" s="134">
        <v>5</v>
      </c>
      <c r="B8" s="59" t="s">
        <v>776</v>
      </c>
      <c r="C8" s="65">
        <v>3</v>
      </c>
      <c r="D8" s="67" t="s">
        <v>788</v>
      </c>
      <c r="E8" s="67" t="s">
        <v>789</v>
      </c>
      <c r="F8" s="6" t="s">
        <v>790</v>
      </c>
      <c r="G8" s="6">
        <v>2021</v>
      </c>
      <c r="H8" s="6" t="s">
        <v>780</v>
      </c>
      <c r="I8" s="232">
        <v>1552</v>
      </c>
      <c r="J8" s="8">
        <f t="shared" si="0"/>
        <v>4656</v>
      </c>
      <c r="K8" s="5" t="s">
        <v>781</v>
      </c>
      <c r="L8" s="156"/>
    </row>
    <row r="9" spans="1:12">
      <c r="A9" s="134">
        <v>6</v>
      </c>
      <c r="B9" s="59" t="s">
        <v>776</v>
      </c>
      <c r="C9" s="65">
        <v>5</v>
      </c>
      <c r="D9" s="67" t="s">
        <v>2348</v>
      </c>
      <c r="E9" s="67" t="s">
        <v>791</v>
      </c>
      <c r="F9" s="6" t="s">
        <v>779</v>
      </c>
      <c r="G9" s="6">
        <v>2021</v>
      </c>
      <c r="H9" s="6" t="s">
        <v>780</v>
      </c>
      <c r="I9" s="232">
        <v>1792</v>
      </c>
      <c r="J9" s="8">
        <f t="shared" si="0"/>
        <v>8960</v>
      </c>
      <c r="K9" s="5" t="s">
        <v>781</v>
      </c>
      <c r="L9" s="156"/>
    </row>
    <row r="10" spans="1:12">
      <c r="A10" s="134">
        <v>7</v>
      </c>
      <c r="B10" s="59" t="s">
        <v>776</v>
      </c>
      <c r="C10" s="65">
        <v>5</v>
      </c>
      <c r="D10" s="68" t="s">
        <v>792</v>
      </c>
      <c r="E10" s="67" t="s">
        <v>793</v>
      </c>
      <c r="F10" s="6" t="s">
        <v>76</v>
      </c>
      <c r="G10" s="6">
        <v>2021</v>
      </c>
      <c r="H10" s="6" t="s">
        <v>780</v>
      </c>
      <c r="I10" s="232">
        <v>1669.5</v>
      </c>
      <c r="J10" s="8">
        <f t="shared" si="0"/>
        <v>8347.5</v>
      </c>
      <c r="K10" s="5" t="s">
        <v>781</v>
      </c>
      <c r="L10" s="156"/>
    </row>
    <row r="11" spans="1:12">
      <c r="A11" s="134">
        <v>8</v>
      </c>
      <c r="B11" s="59" t="s">
        <v>776</v>
      </c>
      <c r="C11" s="65">
        <v>3</v>
      </c>
      <c r="D11" s="67" t="s">
        <v>794</v>
      </c>
      <c r="E11" s="67" t="s">
        <v>795</v>
      </c>
      <c r="F11" s="6" t="s">
        <v>790</v>
      </c>
      <c r="G11" s="6">
        <v>2021</v>
      </c>
      <c r="H11" s="6" t="s">
        <v>780</v>
      </c>
      <c r="I11" s="232">
        <v>696</v>
      </c>
      <c r="J11" s="8">
        <f t="shared" si="0"/>
        <v>2088</v>
      </c>
      <c r="K11" s="5" t="s">
        <v>781</v>
      </c>
      <c r="L11" s="156"/>
    </row>
    <row r="12" spans="1:12">
      <c r="A12" s="134">
        <v>9</v>
      </c>
      <c r="B12" s="59" t="s">
        <v>776</v>
      </c>
      <c r="C12" s="65">
        <v>3</v>
      </c>
      <c r="D12" s="67" t="s">
        <v>796</v>
      </c>
      <c r="E12" s="67" t="s">
        <v>797</v>
      </c>
      <c r="F12" s="6" t="s">
        <v>798</v>
      </c>
      <c r="G12" s="6" t="s">
        <v>799</v>
      </c>
      <c r="H12" s="6" t="s">
        <v>780</v>
      </c>
      <c r="I12" s="232">
        <v>3920</v>
      </c>
      <c r="J12" s="8">
        <f t="shared" si="0"/>
        <v>11760</v>
      </c>
      <c r="K12" s="5" t="s">
        <v>781</v>
      </c>
      <c r="L12" s="156"/>
    </row>
    <row r="13" spans="1:12">
      <c r="A13" s="134">
        <v>10</v>
      </c>
      <c r="B13" s="59" t="s">
        <v>776</v>
      </c>
      <c r="C13" s="65">
        <v>5</v>
      </c>
      <c r="D13" s="67" t="s">
        <v>800</v>
      </c>
      <c r="E13" s="67" t="s">
        <v>801</v>
      </c>
      <c r="F13" s="6" t="s">
        <v>779</v>
      </c>
      <c r="G13" s="6">
        <v>2011</v>
      </c>
      <c r="H13" s="6" t="s">
        <v>780</v>
      </c>
      <c r="I13" s="232">
        <v>1552</v>
      </c>
      <c r="J13" s="8">
        <f t="shared" si="0"/>
        <v>7760</v>
      </c>
      <c r="K13" s="5" t="s">
        <v>781</v>
      </c>
      <c r="L13" s="156"/>
    </row>
    <row r="14" spans="1:12">
      <c r="A14" s="134">
        <v>11</v>
      </c>
      <c r="B14" s="59" t="s">
        <v>776</v>
      </c>
      <c r="C14" s="65">
        <v>3</v>
      </c>
      <c r="D14" s="67" t="s">
        <v>802</v>
      </c>
      <c r="E14" s="67" t="s">
        <v>803</v>
      </c>
      <c r="F14" s="6" t="s">
        <v>779</v>
      </c>
      <c r="G14" s="6">
        <v>2020</v>
      </c>
      <c r="H14" s="6" t="s">
        <v>780</v>
      </c>
      <c r="I14" s="232">
        <v>1792</v>
      </c>
      <c r="J14" s="8">
        <f t="shared" si="0"/>
        <v>5376</v>
      </c>
      <c r="K14" s="5" t="s">
        <v>781</v>
      </c>
      <c r="L14" s="156"/>
    </row>
    <row r="15" spans="1:12">
      <c r="A15" s="134">
        <v>12</v>
      </c>
      <c r="B15" s="59" t="s">
        <v>776</v>
      </c>
      <c r="C15" s="65">
        <v>5</v>
      </c>
      <c r="D15" s="67" t="s">
        <v>804</v>
      </c>
      <c r="E15" s="67" t="s">
        <v>805</v>
      </c>
      <c r="F15" s="6" t="s">
        <v>790</v>
      </c>
      <c r="G15" s="6">
        <v>2020</v>
      </c>
      <c r="H15" s="6" t="s">
        <v>780</v>
      </c>
      <c r="I15" s="232">
        <v>1176</v>
      </c>
      <c r="J15" s="8">
        <f t="shared" si="0"/>
        <v>5880</v>
      </c>
      <c r="K15" s="5" t="s">
        <v>781</v>
      </c>
      <c r="L15" s="156"/>
    </row>
    <row r="16" spans="1:12">
      <c r="A16" s="134">
        <v>13</v>
      </c>
      <c r="B16" s="59" t="s">
        <v>776</v>
      </c>
      <c r="C16" s="65">
        <v>5</v>
      </c>
      <c r="D16" s="67" t="s">
        <v>806</v>
      </c>
      <c r="E16" s="67" t="s">
        <v>807</v>
      </c>
      <c r="F16" s="6" t="s">
        <v>790</v>
      </c>
      <c r="G16" s="6">
        <v>2019</v>
      </c>
      <c r="H16" s="6" t="s">
        <v>780</v>
      </c>
      <c r="I16" s="232">
        <v>1952</v>
      </c>
      <c r="J16" s="8">
        <f t="shared" si="0"/>
        <v>9760</v>
      </c>
      <c r="K16" s="5" t="s">
        <v>781</v>
      </c>
      <c r="L16" s="156"/>
    </row>
    <row r="17" spans="1:14">
      <c r="A17" s="134">
        <v>14</v>
      </c>
      <c r="B17" s="59" t="s">
        <v>776</v>
      </c>
      <c r="C17" s="65">
        <v>3</v>
      </c>
      <c r="D17" s="68" t="s">
        <v>808</v>
      </c>
      <c r="E17" s="67" t="s">
        <v>809</v>
      </c>
      <c r="F17" s="6" t="s">
        <v>779</v>
      </c>
      <c r="G17" s="6">
        <v>2019</v>
      </c>
      <c r="H17" s="6" t="s">
        <v>780</v>
      </c>
      <c r="I17" s="232">
        <v>960</v>
      </c>
      <c r="J17" s="8">
        <f t="shared" si="0"/>
        <v>2880</v>
      </c>
      <c r="K17" s="5" t="s">
        <v>781</v>
      </c>
      <c r="L17" s="156"/>
    </row>
    <row r="18" spans="1:14">
      <c r="A18" s="134">
        <v>15</v>
      </c>
      <c r="B18" s="59" t="s">
        <v>59</v>
      </c>
      <c r="C18" s="69">
        <v>2</v>
      </c>
      <c r="D18" s="70" t="s">
        <v>810</v>
      </c>
      <c r="E18" s="29" t="s">
        <v>811</v>
      </c>
      <c r="F18" s="5" t="s">
        <v>812</v>
      </c>
      <c r="G18" s="6">
        <v>2015</v>
      </c>
      <c r="H18" s="6" t="s">
        <v>780</v>
      </c>
      <c r="I18" s="8">
        <f>J18/C18</f>
        <v>620</v>
      </c>
      <c r="J18" s="8">
        <v>1240</v>
      </c>
      <c r="K18" s="5" t="s">
        <v>813</v>
      </c>
      <c r="L18" s="156"/>
      <c r="N18" s="295"/>
    </row>
    <row r="19" spans="1:14">
      <c r="A19" s="134">
        <v>16</v>
      </c>
      <c r="B19" s="59" t="s">
        <v>59</v>
      </c>
      <c r="C19" s="69">
        <v>2</v>
      </c>
      <c r="D19" s="29" t="s">
        <v>814</v>
      </c>
      <c r="E19" s="29" t="s">
        <v>815</v>
      </c>
      <c r="F19" s="5" t="s">
        <v>812</v>
      </c>
      <c r="G19" s="6">
        <v>2016</v>
      </c>
      <c r="H19" s="6" t="s">
        <v>780</v>
      </c>
      <c r="I19" s="8">
        <f>J19/C19</f>
        <v>770</v>
      </c>
      <c r="J19" s="8">
        <v>1540</v>
      </c>
      <c r="K19" s="5" t="s">
        <v>813</v>
      </c>
      <c r="L19" s="156"/>
    </row>
    <row r="20" spans="1:14">
      <c r="A20" s="134">
        <v>17</v>
      </c>
      <c r="B20" s="59" t="s">
        <v>59</v>
      </c>
      <c r="C20" s="43">
        <v>2</v>
      </c>
      <c r="D20" s="29" t="s">
        <v>816</v>
      </c>
      <c r="E20" s="29" t="s">
        <v>787</v>
      </c>
      <c r="F20" s="71" t="s">
        <v>76</v>
      </c>
      <c r="G20" s="6">
        <v>2018</v>
      </c>
      <c r="H20" s="6" t="s">
        <v>780</v>
      </c>
      <c r="I20" s="8">
        <f>J20/C20</f>
        <v>1920</v>
      </c>
      <c r="J20" s="8">
        <v>3840</v>
      </c>
      <c r="K20" s="5" t="s">
        <v>813</v>
      </c>
      <c r="L20" s="156"/>
    </row>
    <row r="21" spans="1:14" ht="15.75" customHeight="1">
      <c r="A21" s="134">
        <v>18</v>
      </c>
      <c r="B21" s="59" t="s">
        <v>59</v>
      </c>
      <c r="C21" s="43">
        <v>2</v>
      </c>
      <c r="D21" s="29" t="s">
        <v>817</v>
      </c>
      <c r="E21" s="29" t="s">
        <v>818</v>
      </c>
      <c r="F21" s="72" t="s">
        <v>819</v>
      </c>
      <c r="G21" s="73">
        <v>2019</v>
      </c>
      <c r="H21" s="6" t="s">
        <v>780</v>
      </c>
      <c r="I21" s="8">
        <f>J21/C21</f>
        <v>1310</v>
      </c>
      <c r="J21" s="8">
        <v>2620</v>
      </c>
      <c r="K21" s="5" t="s">
        <v>813</v>
      </c>
      <c r="L21" s="156"/>
    </row>
    <row r="22" spans="1:14" ht="15.75" customHeight="1">
      <c r="A22" s="134">
        <v>19</v>
      </c>
      <c r="B22" s="59" t="s">
        <v>59</v>
      </c>
      <c r="C22" s="43">
        <v>1</v>
      </c>
      <c r="D22" s="29" t="s">
        <v>820</v>
      </c>
      <c r="E22" s="29" t="s">
        <v>821</v>
      </c>
      <c r="F22" s="72" t="s">
        <v>822</v>
      </c>
      <c r="G22" s="74">
        <v>2016</v>
      </c>
      <c r="H22" s="6" t="s">
        <v>70</v>
      </c>
      <c r="I22" s="8">
        <f>J22</f>
        <v>430</v>
      </c>
      <c r="J22" s="8">
        <v>430</v>
      </c>
      <c r="K22" s="5" t="s">
        <v>813</v>
      </c>
      <c r="L22" s="156"/>
    </row>
    <row r="23" spans="1:14" ht="15.75" customHeight="1">
      <c r="A23" s="134">
        <v>20</v>
      </c>
      <c r="B23" s="59" t="s">
        <v>59</v>
      </c>
      <c r="C23" s="43">
        <v>2</v>
      </c>
      <c r="D23" s="29" t="s">
        <v>823</v>
      </c>
      <c r="E23" s="29" t="s">
        <v>824</v>
      </c>
      <c r="F23" s="72" t="s">
        <v>819</v>
      </c>
      <c r="G23" s="74">
        <v>2018</v>
      </c>
      <c r="H23" s="6" t="s">
        <v>780</v>
      </c>
      <c r="I23" s="8">
        <f>J23/C23</f>
        <v>1355</v>
      </c>
      <c r="J23" s="8">
        <v>2710</v>
      </c>
      <c r="K23" s="5" t="s">
        <v>813</v>
      </c>
      <c r="L23" s="156"/>
    </row>
    <row r="24" spans="1:14" ht="15.75" customHeight="1">
      <c r="A24" s="134">
        <v>21</v>
      </c>
      <c r="B24" s="59" t="s">
        <v>59</v>
      </c>
      <c r="C24" s="43">
        <v>2</v>
      </c>
      <c r="D24" s="29" t="s">
        <v>825</v>
      </c>
      <c r="E24" s="29" t="s">
        <v>826</v>
      </c>
      <c r="F24" s="75" t="s">
        <v>827</v>
      </c>
      <c r="G24" s="73">
        <v>2016</v>
      </c>
      <c r="H24" s="6" t="s">
        <v>70</v>
      </c>
      <c r="I24" s="8">
        <f>J24/C24</f>
        <v>560</v>
      </c>
      <c r="J24" s="8">
        <v>1120</v>
      </c>
      <c r="K24" s="5" t="s">
        <v>813</v>
      </c>
      <c r="L24" s="156"/>
    </row>
    <row r="25" spans="1:14" ht="15.75" customHeight="1">
      <c r="A25" s="134">
        <v>22</v>
      </c>
      <c r="B25" s="59" t="s">
        <v>59</v>
      </c>
      <c r="C25" s="43">
        <v>2</v>
      </c>
      <c r="D25" s="29" t="s">
        <v>828</v>
      </c>
      <c r="E25" s="29" t="s">
        <v>811</v>
      </c>
      <c r="F25" s="76" t="s">
        <v>812</v>
      </c>
      <c r="G25" s="73">
        <v>2015</v>
      </c>
      <c r="H25" s="6" t="s">
        <v>70</v>
      </c>
      <c r="I25" s="8">
        <f>J25/C25</f>
        <v>600</v>
      </c>
      <c r="J25" s="8">
        <v>1200</v>
      </c>
      <c r="K25" s="5" t="s">
        <v>813</v>
      </c>
      <c r="L25" s="156"/>
    </row>
    <row r="26" spans="1:14" ht="15.75" customHeight="1">
      <c r="A26" s="134">
        <v>23</v>
      </c>
      <c r="B26" s="59" t="s">
        <v>59</v>
      </c>
      <c r="C26" s="43">
        <v>2</v>
      </c>
      <c r="D26" s="29" t="s">
        <v>829</v>
      </c>
      <c r="E26" s="29" t="s">
        <v>830</v>
      </c>
      <c r="F26" s="75" t="s">
        <v>819</v>
      </c>
      <c r="G26" s="73">
        <v>2019</v>
      </c>
      <c r="H26" s="6" t="s">
        <v>780</v>
      </c>
      <c r="I26" s="8">
        <f>J26/C26</f>
        <v>1130</v>
      </c>
      <c r="J26" s="8">
        <v>2260</v>
      </c>
      <c r="K26" s="5" t="s">
        <v>813</v>
      </c>
      <c r="L26" s="156"/>
    </row>
    <row r="27" spans="1:14" ht="15.75" customHeight="1">
      <c r="A27" s="134">
        <v>24</v>
      </c>
      <c r="B27" s="59" t="s">
        <v>59</v>
      </c>
      <c r="C27" s="77">
        <v>2</v>
      </c>
      <c r="D27" s="9" t="s">
        <v>831</v>
      </c>
      <c r="E27" s="9" t="s">
        <v>683</v>
      </c>
      <c r="F27" s="78" t="s">
        <v>819</v>
      </c>
      <c r="G27" s="79">
        <v>2016</v>
      </c>
      <c r="H27" s="6" t="s">
        <v>780</v>
      </c>
      <c r="I27" s="8">
        <f>J27/C27</f>
        <v>1545</v>
      </c>
      <c r="J27" s="8">
        <v>3090</v>
      </c>
      <c r="K27" s="5" t="s">
        <v>813</v>
      </c>
      <c r="L27" s="156"/>
    </row>
    <row r="28" spans="1:14" ht="15.75" customHeight="1">
      <c r="A28" s="134">
        <v>25</v>
      </c>
      <c r="B28" s="59" t="s">
        <v>59</v>
      </c>
      <c r="C28" s="80">
        <v>1</v>
      </c>
      <c r="D28" s="81" t="s">
        <v>832</v>
      </c>
      <c r="E28" s="81" t="s">
        <v>833</v>
      </c>
      <c r="F28" s="31" t="s">
        <v>86</v>
      </c>
      <c r="G28" s="82" t="s">
        <v>117</v>
      </c>
      <c r="H28" s="83" t="s">
        <v>780</v>
      </c>
      <c r="I28" s="8">
        <f>J28</f>
        <v>860</v>
      </c>
      <c r="J28" s="8">
        <v>860</v>
      </c>
      <c r="K28" s="5" t="s">
        <v>649</v>
      </c>
      <c r="L28" s="156"/>
    </row>
    <row r="29" spans="1:14" ht="15.75" customHeight="1">
      <c r="A29" s="134">
        <v>26</v>
      </c>
      <c r="B29" s="59" t="s">
        <v>23</v>
      </c>
      <c r="C29" s="43">
        <v>3</v>
      </c>
      <c r="D29" s="9" t="s">
        <v>834</v>
      </c>
      <c r="E29" s="9" t="s">
        <v>835</v>
      </c>
      <c r="F29" s="5" t="s">
        <v>169</v>
      </c>
      <c r="G29" s="73" t="s">
        <v>836</v>
      </c>
      <c r="H29" s="83" t="s">
        <v>780</v>
      </c>
      <c r="I29" s="8">
        <v>1201</v>
      </c>
      <c r="J29" s="8">
        <f t="shared" si="0"/>
        <v>3603</v>
      </c>
      <c r="K29" s="9">
        <v>3638</v>
      </c>
      <c r="L29" s="156"/>
    </row>
    <row r="30" spans="1:14" ht="15.75" customHeight="1">
      <c r="B30" s="5"/>
      <c r="C30" s="6"/>
      <c r="D30" s="9"/>
      <c r="E30" s="9"/>
      <c r="F30" s="5"/>
      <c r="G30" s="5"/>
      <c r="H30" s="5"/>
      <c r="I30" s="8"/>
      <c r="J30" s="8"/>
      <c r="K30" s="5"/>
      <c r="L30" s="156"/>
    </row>
    <row r="31" spans="1:14" s="139" customFormat="1" ht="15.75" customHeight="1">
      <c r="A31" s="156"/>
      <c r="B31" s="221"/>
      <c r="C31" s="222"/>
      <c r="D31" s="238"/>
      <c r="E31" s="238"/>
      <c r="F31" s="221"/>
      <c r="G31" s="221"/>
      <c r="H31" s="221"/>
      <c r="I31" s="223"/>
      <c r="J31" s="223"/>
      <c r="K31" s="221"/>
      <c r="L31" s="156"/>
    </row>
    <row r="32" spans="1:14" s="139" customFormat="1" ht="15.75" customHeight="1">
      <c r="A32" s="300"/>
      <c r="B32" s="233"/>
      <c r="C32" s="234"/>
      <c r="D32" s="235"/>
      <c r="E32" s="235"/>
      <c r="F32" s="233"/>
      <c r="G32" s="233"/>
      <c r="H32" s="233"/>
      <c r="I32" s="236"/>
      <c r="J32" s="236"/>
      <c r="K32" s="233"/>
      <c r="L32" s="237"/>
    </row>
    <row r="33" spans="1:12" ht="15.75" customHeight="1">
      <c r="L33" s="237"/>
    </row>
    <row r="34" spans="1:12" ht="15.75" customHeight="1">
      <c r="A34" s="352"/>
      <c r="B34" s="13"/>
      <c r="C34" s="13"/>
      <c r="D34" s="13"/>
      <c r="E34" s="13"/>
      <c r="F34" s="13"/>
      <c r="G34" s="13"/>
      <c r="H34" s="13"/>
      <c r="I34" s="13"/>
      <c r="J34" s="14"/>
      <c r="K34" s="14"/>
    </row>
    <row r="35" spans="1:12" ht="15.75" customHeight="1">
      <c r="J35" s="15"/>
      <c r="K35" s="14"/>
    </row>
    <row r="36" spans="1:12" ht="15.75" customHeight="1">
      <c r="B36" s="16" t="s">
        <v>40</v>
      </c>
      <c r="C36" s="16" t="s">
        <v>41</v>
      </c>
      <c r="I36" s="17" t="s">
        <v>10</v>
      </c>
      <c r="J36" s="18">
        <f>SUM(J4:J35)</f>
        <v>121428.5</v>
      </c>
      <c r="K36" s="14"/>
    </row>
    <row r="37" spans="1:12" ht="22.5" customHeight="1">
      <c r="B37" s="19">
        <v>26</v>
      </c>
      <c r="C37" s="84">
        <f>SUM(C4:C36)</f>
        <v>77</v>
      </c>
      <c r="D37" s="20" t="s">
        <v>42</v>
      </c>
      <c r="E37" s="13"/>
      <c r="F37" s="13"/>
      <c r="G37" s="13"/>
      <c r="H37" s="13"/>
      <c r="I37" s="13"/>
      <c r="J37" s="21"/>
      <c r="K37" s="14"/>
    </row>
    <row r="38" spans="1:12" ht="15.75" customHeight="1"/>
    <row r="39" spans="1:12" ht="15.75" customHeight="1">
      <c r="F39" s="16" t="s">
        <v>40</v>
      </c>
      <c r="G39" s="16" t="s">
        <v>41</v>
      </c>
      <c r="J39" s="22" t="s">
        <v>43</v>
      </c>
      <c r="K39" s="11"/>
    </row>
    <row r="40" spans="1:12" ht="25.5" customHeight="1">
      <c r="F40" s="19">
        <f t="shared" ref="F40:G40" si="1">+B37</f>
        <v>26</v>
      </c>
      <c r="G40" s="84">
        <f t="shared" si="1"/>
        <v>77</v>
      </c>
      <c r="H40" s="17" t="s">
        <v>44</v>
      </c>
      <c r="I40" s="23">
        <f>+J36</f>
        <v>121428.5</v>
      </c>
      <c r="J40" s="24">
        <v>60000</v>
      </c>
      <c r="K40" s="25"/>
    </row>
    <row r="41" spans="1:12" ht="15.75" customHeight="1"/>
    <row r="42" spans="1:12" ht="15.75" customHeight="1"/>
    <row r="43" spans="1:12" ht="31.5" customHeight="1">
      <c r="B43" s="357" t="s">
        <v>1190</v>
      </c>
      <c r="C43" s="357"/>
      <c r="D43" s="357"/>
      <c r="E43" s="357"/>
      <c r="F43" s="357"/>
      <c r="G43" s="357"/>
      <c r="H43" s="357"/>
      <c r="I43" s="357"/>
      <c r="J43" s="357"/>
      <c r="K43" s="357"/>
      <c r="L43" s="139"/>
    </row>
    <row r="44" spans="1:12" ht="33.75" customHeight="1">
      <c r="A44" s="361" t="s">
        <v>2349</v>
      </c>
      <c r="B44" s="358" t="s">
        <v>775</v>
      </c>
      <c r="C44" s="358"/>
      <c r="D44" s="358"/>
      <c r="E44" s="358"/>
      <c r="F44" s="358"/>
      <c r="G44" s="358"/>
      <c r="H44" s="358"/>
      <c r="I44" s="358"/>
      <c r="J44" s="128"/>
      <c r="K44" s="128"/>
      <c r="L44" s="156"/>
    </row>
    <row r="45" spans="1:12" ht="15.75" customHeight="1">
      <c r="A45" s="361"/>
      <c r="B45" s="127" t="s">
        <v>2</v>
      </c>
      <c r="C45" s="127" t="s">
        <v>3</v>
      </c>
      <c r="D45" s="119" t="s">
        <v>4</v>
      </c>
      <c r="E45" s="127" t="s">
        <v>5</v>
      </c>
      <c r="F45" s="127" t="s">
        <v>6</v>
      </c>
      <c r="G45" s="127" t="s">
        <v>7</v>
      </c>
      <c r="H45" s="127" t="s">
        <v>8</v>
      </c>
      <c r="I45" s="210" t="s">
        <v>9</v>
      </c>
      <c r="J45" s="209" t="s">
        <v>10</v>
      </c>
      <c r="K45" s="114" t="s">
        <v>11</v>
      </c>
      <c r="L45" s="156"/>
    </row>
    <row r="46" spans="1:12" ht="15.75" customHeight="1">
      <c r="A46" s="134">
        <v>1</v>
      </c>
      <c r="B46" s="172" t="s">
        <v>23</v>
      </c>
      <c r="C46" s="141">
        <v>3</v>
      </c>
      <c r="D46" s="142" t="s">
        <v>2008</v>
      </c>
      <c r="E46" s="141" t="s">
        <v>2009</v>
      </c>
      <c r="F46" s="141" t="s">
        <v>790</v>
      </c>
      <c r="G46" s="141" t="s">
        <v>2010</v>
      </c>
      <c r="H46" s="172" t="s">
        <v>15</v>
      </c>
      <c r="I46" s="143">
        <v>1813</v>
      </c>
      <c r="J46" s="214">
        <v>5439</v>
      </c>
      <c r="K46" s="151">
        <v>4002</v>
      </c>
      <c r="L46" s="156"/>
    </row>
    <row r="47" spans="1:12" ht="15.75" customHeight="1">
      <c r="A47" s="134">
        <v>2</v>
      </c>
      <c r="B47" s="172" t="s">
        <v>23</v>
      </c>
      <c r="C47" s="141">
        <v>2</v>
      </c>
      <c r="D47" s="142" t="s">
        <v>2011</v>
      </c>
      <c r="E47" s="141" t="s">
        <v>2012</v>
      </c>
      <c r="F47" s="141" t="s">
        <v>779</v>
      </c>
      <c r="G47" s="141" t="s">
        <v>2010</v>
      </c>
      <c r="H47" s="172" t="s">
        <v>15</v>
      </c>
      <c r="I47" s="143">
        <v>2180</v>
      </c>
      <c r="J47" s="214">
        <v>4360</v>
      </c>
      <c r="K47" s="151">
        <v>4002</v>
      </c>
      <c r="L47" s="156"/>
    </row>
    <row r="48" spans="1:12" s="139" customFormat="1" ht="15.75" customHeight="1">
      <c r="A48" s="134">
        <v>3</v>
      </c>
      <c r="B48" s="172" t="s">
        <v>23</v>
      </c>
      <c r="C48" s="141">
        <v>3</v>
      </c>
      <c r="D48" s="142" t="s">
        <v>2013</v>
      </c>
      <c r="E48" s="141" t="s">
        <v>2014</v>
      </c>
      <c r="F48" s="141" t="s">
        <v>779</v>
      </c>
      <c r="G48" s="141">
        <v>2020</v>
      </c>
      <c r="H48" s="172" t="s">
        <v>15</v>
      </c>
      <c r="I48" s="143">
        <v>665</v>
      </c>
      <c r="J48" s="214">
        <v>1995</v>
      </c>
      <c r="K48" s="151">
        <v>4002</v>
      </c>
      <c r="L48" s="156"/>
    </row>
    <row r="49" spans="1:12" s="139" customFormat="1" ht="15.75" customHeight="1">
      <c r="A49" s="134">
        <v>4</v>
      </c>
      <c r="B49" s="172" t="s">
        <v>23</v>
      </c>
      <c r="C49" s="141">
        <v>3</v>
      </c>
      <c r="D49" s="142" t="s">
        <v>2015</v>
      </c>
      <c r="E49" s="141" t="s">
        <v>2016</v>
      </c>
      <c r="F49" s="141" t="s">
        <v>2017</v>
      </c>
      <c r="G49" s="141" t="s">
        <v>2018</v>
      </c>
      <c r="H49" s="172" t="s">
        <v>15</v>
      </c>
      <c r="I49" s="143">
        <v>250</v>
      </c>
      <c r="J49" s="214">
        <v>750</v>
      </c>
      <c r="K49" s="151">
        <v>4002</v>
      </c>
      <c r="L49" s="156"/>
    </row>
    <row r="50" spans="1:12" s="139" customFormat="1" ht="15.75" customHeight="1">
      <c r="A50" s="134">
        <v>5</v>
      </c>
      <c r="B50" s="172" t="s">
        <v>23</v>
      </c>
      <c r="C50" s="141">
        <v>3</v>
      </c>
      <c r="D50" s="142" t="s">
        <v>2019</v>
      </c>
      <c r="E50" s="141" t="s">
        <v>2020</v>
      </c>
      <c r="F50" s="141" t="s">
        <v>779</v>
      </c>
      <c r="G50" s="141">
        <v>2019</v>
      </c>
      <c r="H50" s="172" t="s">
        <v>15</v>
      </c>
      <c r="I50" s="143">
        <v>1491</v>
      </c>
      <c r="J50" s="214">
        <v>4473</v>
      </c>
      <c r="K50" s="151">
        <v>4002</v>
      </c>
      <c r="L50" s="156"/>
    </row>
    <row r="51" spans="1:12" s="139" customFormat="1" ht="15.75" customHeight="1">
      <c r="A51" s="134">
        <v>6</v>
      </c>
      <c r="B51" s="172" t="s">
        <v>23</v>
      </c>
      <c r="C51" s="141">
        <v>2</v>
      </c>
      <c r="D51" s="142" t="s">
        <v>2021</v>
      </c>
      <c r="E51" s="141" t="s">
        <v>2022</v>
      </c>
      <c r="F51" s="141" t="s">
        <v>779</v>
      </c>
      <c r="G51" s="141">
        <v>2018</v>
      </c>
      <c r="H51" s="172" t="s">
        <v>15</v>
      </c>
      <c r="I51" s="143">
        <v>2134</v>
      </c>
      <c r="J51" s="214">
        <v>4268</v>
      </c>
      <c r="K51" s="151">
        <v>4002</v>
      </c>
      <c r="L51" s="156"/>
    </row>
    <row r="52" spans="1:12" s="139" customFormat="1" ht="15.75" customHeight="1">
      <c r="A52" s="134">
        <v>7</v>
      </c>
      <c r="B52" s="172" t="s">
        <v>23</v>
      </c>
      <c r="C52" s="141">
        <v>3</v>
      </c>
      <c r="D52" s="142" t="s">
        <v>2023</v>
      </c>
      <c r="E52" s="141" t="s">
        <v>2024</v>
      </c>
      <c r="F52" s="141" t="s">
        <v>779</v>
      </c>
      <c r="G52" s="141">
        <v>2020</v>
      </c>
      <c r="H52" s="172" t="s">
        <v>15</v>
      </c>
      <c r="I52" s="143">
        <v>1328</v>
      </c>
      <c r="J52" s="214">
        <v>3984</v>
      </c>
      <c r="K52" s="151">
        <v>4002</v>
      </c>
      <c r="L52" s="156"/>
    </row>
    <row r="53" spans="1:12" s="139" customFormat="1" ht="15.75" customHeight="1">
      <c r="A53" s="134">
        <v>8</v>
      </c>
      <c r="B53" s="172" t="s">
        <v>23</v>
      </c>
      <c r="C53" s="141">
        <v>3</v>
      </c>
      <c r="D53" s="142" t="s">
        <v>2025</v>
      </c>
      <c r="E53" s="141" t="s">
        <v>2026</v>
      </c>
      <c r="F53" s="141" t="s">
        <v>779</v>
      </c>
      <c r="G53" s="141">
        <v>2018</v>
      </c>
      <c r="H53" s="172" t="s">
        <v>15</v>
      </c>
      <c r="I53" s="143">
        <v>688</v>
      </c>
      <c r="J53" s="214">
        <v>2064</v>
      </c>
      <c r="K53" s="151">
        <v>4002</v>
      </c>
      <c r="L53" s="156"/>
    </row>
    <row r="54" spans="1:12" s="139" customFormat="1" ht="15.75" customHeight="1">
      <c r="A54" s="134">
        <v>9</v>
      </c>
      <c r="B54" s="172" t="s">
        <v>23</v>
      </c>
      <c r="C54" s="141">
        <v>2</v>
      </c>
      <c r="D54" s="142" t="s">
        <v>2027</v>
      </c>
      <c r="E54" s="141" t="s">
        <v>2028</v>
      </c>
      <c r="F54" s="141" t="s">
        <v>790</v>
      </c>
      <c r="G54" s="141">
        <v>2019</v>
      </c>
      <c r="H54" s="172" t="s">
        <v>15</v>
      </c>
      <c r="I54" s="143">
        <v>803</v>
      </c>
      <c r="J54" s="214">
        <v>1606</v>
      </c>
      <c r="K54" s="151">
        <v>4002</v>
      </c>
      <c r="L54" s="156"/>
    </row>
    <row r="55" spans="1:12" s="139" customFormat="1" ht="15.75" customHeight="1">
      <c r="A55" s="134">
        <v>10</v>
      </c>
      <c r="B55" s="172" t="s">
        <v>23</v>
      </c>
      <c r="C55" s="141">
        <v>2</v>
      </c>
      <c r="D55" s="142" t="s">
        <v>2029</v>
      </c>
      <c r="E55" s="141" t="s">
        <v>2030</v>
      </c>
      <c r="F55" s="141" t="s">
        <v>1457</v>
      </c>
      <c r="G55" s="141">
        <v>2018</v>
      </c>
      <c r="H55" s="172" t="s">
        <v>15</v>
      </c>
      <c r="I55" s="143">
        <v>2992</v>
      </c>
      <c r="J55" s="214">
        <v>5984</v>
      </c>
      <c r="K55" s="151">
        <v>4002</v>
      </c>
      <c r="L55" s="156"/>
    </row>
    <row r="56" spans="1:12" ht="15.75" customHeight="1">
      <c r="A56" s="134">
        <v>11</v>
      </c>
      <c r="B56" s="172" t="s">
        <v>23</v>
      </c>
      <c r="C56" s="141">
        <v>2</v>
      </c>
      <c r="D56" s="142" t="s">
        <v>2031</v>
      </c>
      <c r="E56" s="141" t="s">
        <v>2032</v>
      </c>
      <c r="F56" s="141" t="s">
        <v>779</v>
      </c>
      <c r="G56" s="141">
        <v>2006</v>
      </c>
      <c r="H56" s="172" t="s">
        <v>15</v>
      </c>
      <c r="I56" s="143">
        <v>803</v>
      </c>
      <c r="J56" s="214">
        <v>1606</v>
      </c>
      <c r="K56" s="151">
        <v>4002</v>
      </c>
      <c r="L56" s="156"/>
    </row>
    <row r="57" spans="1:12" ht="15.75" customHeight="1">
      <c r="A57" s="134">
        <v>12</v>
      </c>
      <c r="B57" s="172" t="s">
        <v>23</v>
      </c>
      <c r="C57" s="141">
        <v>2</v>
      </c>
      <c r="D57" s="142" t="s">
        <v>2033</v>
      </c>
      <c r="E57" s="141" t="s">
        <v>2034</v>
      </c>
      <c r="F57" s="141" t="s">
        <v>779</v>
      </c>
      <c r="G57" s="141">
        <v>2018</v>
      </c>
      <c r="H57" s="172" t="s">
        <v>15</v>
      </c>
      <c r="I57" s="143">
        <v>803</v>
      </c>
      <c r="J57" s="214">
        <v>1606</v>
      </c>
      <c r="K57" s="151">
        <v>4002</v>
      </c>
      <c r="L57" s="156"/>
    </row>
    <row r="58" spans="1:12" ht="15.75" customHeight="1">
      <c r="A58" s="134">
        <v>13</v>
      </c>
      <c r="B58" s="172" t="s">
        <v>23</v>
      </c>
      <c r="C58" s="141">
        <v>2</v>
      </c>
      <c r="D58" s="142" t="s">
        <v>2035</v>
      </c>
      <c r="E58" s="141" t="s">
        <v>2036</v>
      </c>
      <c r="F58" s="141" t="s">
        <v>779</v>
      </c>
      <c r="G58" s="141">
        <v>2012</v>
      </c>
      <c r="H58" s="172" t="s">
        <v>15</v>
      </c>
      <c r="I58" s="143">
        <v>1377</v>
      </c>
      <c r="J58" s="214">
        <v>2754</v>
      </c>
      <c r="K58" s="151">
        <v>4002</v>
      </c>
      <c r="L58" s="156"/>
    </row>
    <row r="59" spans="1:12" ht="15.75" customHeight="1">
      <c r="A59" s="134"/>
      <c r="B59" s="171"/>
      <c r="C59" s="130"/>
      <c r="D59" s="131"/>
      <c r="E59" s="130"/>
      <c r="F59" s="130"/>
      <c r="G59" s="130"/>
      <c r="H59" s="132"/>
      <c r="I59" s="133"/>
      <c r="J59" s="110"/>
      <c r="K59" s="200"/>
      <c r="L59" s="156"/>
    </row>
    <row r="60" spans="1:12" ht="15.75" customHeight="1">
      <c r="A60" s="156"/>
      <c r="B60" s="118"/>
      <c r="C60" s="119"/>
      <c r="D60" s="114"/>
      <c r="E60" s="114"/>
      <c r="F60" s="114"/>
      <c r="G60" s="114"/>
      <c r="H60" s="114"/>
      <c r="I60" s="120"/>
      <c r="J60" s="114"/>
      <c r="K60" s="114"/>
      <c r="L60" s="156"/>
    </row>
    <row r="61" spans="1:12" ht="15.75" customHeight="1">
      <c r="B61" s="121"/>
      <c r="C61" s="116"/>
      <c r="D61" s="110"/>
      <c r="E61" s="110"/>
      <c r="F61" s="110"/>
      <c r="G61" s="110"/>
      <c r="H61" s="110"/>
      <c r="I61" s="117"/>
      <c r="J61" s="110"/>
      <c r="K61" s="110"/>
      <c r="L61" s="139"/>
    </row>
    <row r="62" spans="1:12" ht="15.75" customHeight="1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</row>
    <row r="63" spans="1:12" ht="15.75" customHeight="1">
      <c r="A63" s="352"/>
      <c r="B63" s="122"/>
      <c r="C63" s="122"/>
      <c r="D63" s="122"/>
      <c r="E63" s="122"/>
      <c r="F63" s="122"/>
      <c r="G63" s="122"/>
      <c r="H63" s="122"/>
      <c r="I63" s="122"/>
      <c r="J63" s="123"/>
      <c r="K63" s="123"/>
      <c r="L63" s="139"/>
    </row>
    <row r="64" spans="1:12" ht="15.75" customHeight="1">
      <c r="B64" s="110"/>
      <c r="C64" s="110"/>
      <c r="D64" s="110"/>
      <c r="E64" s="110"/>
      <c r="F64" s="110"/>
      <c r="G64" s="110"/>
      <c r="H64" s="110"/>
      <c r="I64" s="110"/>
      <c r="J64" s="111"/>
      <c r="K64" s="123"/>
      <c r="L64" s="139"/>
    </row>
    <row r="65" spans="2:12" ht="15.75" customHeight="1">
      <c r="B65" s="112" t="s">
        <v>1189</v>
      </c>
      <c r="C65" s="112" t="s">
        <v>41</v>
      </c>
      <c r="D65" s="110"/>
      <c r="E65" s="110"/>
      <c r="F65" s="110"/>
      <c r="G65" s="110"/>
      <c r="H65" s="211"/>
      <c r="I65" s="124" t="s">
        <v>10</v>
      </c>
      <c r="J65" s="213">
        <f>SUM(J46:J64)</f>
        <v>40889</v>
      </c>
      <c r="K65" s="123"/>
      <c r="L65" s="139"/>
    </row>
    <row r="66" spans="2:12" ht="21.75" customHeight="1">
      <c r="B66" s="125">
        <v>13</v>
      </c>
      <c r="C66" s="125">
        <f>SUM(C46:C65)</f>
        <v>32</v>
      </c>
      <c r="D66" s="126" t="s">
        <v>42</v>
      </c>
      <c r="E66" s="122"/>
      <c r="F66" s="122"/>
      <c r="G66" s="122"/>
      <c r="H66" s="122"/>
      <c r="I66" s="122"/>
      <c r="J66" s="123"/>
      <c r="K66" s="123"/>
      <c r="L66" s="139"/>
    </row>
    <row r="67" spans="2:12" ht="15.75" customHeight="1" thickBot="1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</row>
    <row r="68" spans="2:12" ht="15.75" customHeight="1">
      <c r="B68" s="110"/>
      <c r="C68" s="110"/>
      <c r="D68" s="110"/>
      <c r="E68" s="110"/>
      <c r="F68" s="112" t="s">
        <v>1189</v>
      </c>
      <c r="G68" s="112" t="s">
        <v>41</v>
      </c>
      <c r="H68" s="110"/>
      <c r="I68" s="110"/>
      <c r="J68" s="22" t="s">
        <v>43</v>
      </c>
      <c r="K68" s="110"/>
      <c r="L68" s="139"/>
    </row>
    <row r="69" spans="2:12" ht="20.25" customHeight="1" thickBot="1">
      <c r="B69" s="110"/>
      <c r="C69" s="110"/>
      <c r="D69" s="110"/>
      <c r="E69" s="110"/>
      <c r="F69" s="125">
        <f>B66</f>
        <v>13</v>
      </c>
      <c r="G69" s="125">
        <f>C66</f>
        <v>32</v>
      </c>
      <c r="H69" s="113" t="s">
        <v>44</v>
      </c>
      <c r="I69" s="124">
        <f>J65</f>
        <v>40889</v>
      </c>
      <c r="J69" s="24">
        <v>50000</v>
      </c>
      <c r="K69" s="110"/>
      <c r="L69" s="139"/>
    </row>
    <row r="70" spans="2:12" ht="15.75" customHeight="1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</row>
    <row r="71" spans="2:12" ht="15.75" customHeight="1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</row>
    <row r="72" spans="2:12" ht="15.75" customHeight="1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</row>
    <row r="73" spans="2:12" ht="15.75" customHeight="1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</row>
    <row r="74" spans="2:12" ht="15.75" customHeight="1">
      <c r="B74" s="139"/>
      <c r="C74" s="139"/>
      <c r="D74" s="139"/>
      <c r="E74" s="135" t="s">
        <v>1194</v>
      </c>
      <c r="F74" s="135" t="s">
        <v>1192</v>
      </c>
      <c r="G74" s="135" t="s">
        <v>1193</v>
      </c>
      <c r="H74" s="183" t="s">
        <v>1589</v>
      </c>
      <c r="I74" s="183" t="s">
        <v>1590</v>
      </c>
      <c r="J74" s="139"/>
      <c r="K74" s="139"/>
      <c r="L74" s="139"/>
    </row>
    <row r="75" spans="2:12" ht="21.75" customHeight="1">
      <c r="B75" s="139"/>
      <c r="C75" s="139"/>
      <c r="D75" s="139"/>
      <c r="E75" s="134"/>
      <c r="F75" s="184">
        <f>F69+F40</f>
        <v>39</v>
      </c>
      <c r="G75" s="231">
        <f>G69+G40</f>
        <v>109</v>
      </c>
      <c r="H75" s="185">
        <v>110000</v>
      </c>
      <c r="I75" s="186">
        <f>J65+J36</f>
        <v>162317.5</v>
      </c>
      <c r="J75" s="139"/>
      <c r="K75" s="139"/>
      <c r="L75" s="139"/>
    </row>
    <row r="76" spans="2:12" ht="15.75" customHeight="1"/>
    <row r="77" spans="2:12" ht="15.75" customHeight="1"/>
    <row r="78" spans="2:12" ht="15.75" customHeight="1"/>
    <row r="79" spans="2:12" ht="15.75" customHeight="1"/>
    <row r="80" spans="2:12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:K1"/>
    <mergeCell ref="B2:I2"/>
    <mergeCell ref="B43:K43"/>
    <mergeCell ref="B44:I44"/>
    <mergeCell ref="A2:A3"/>
    <mergeCell ref="A44:A45"/>
  </mergeCells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7"/>
  <sheetViews>
    <sheetView topLeftCell="A52" workbookViewId="0">
      <selection activeCell="I79" sqref="I79"/>
    </sheetView>
  </sheetViews>
  <sheetFormatPr baseColWidth="10" defaultColWidth="12.625" defaultRowHeight="15" customHeight="1"/>
  <cols>
    <col min="1" max="1" width="6.75" style="300" customWidth="1"/>
    <col min="2" max="2" width="12.25" customWidth="1"/>
    <col min="3" max="3" width="9.375" customWidth="1"/>
    <col min="4" max="4" width="48.75" customWidth="1"/>
    <col min="5" max="5" width="33.625" customWidth="1"/>
    <col min="6" max="6" width="22.25" customWidth="1"/>
    <col min="7" max="7" width="9.375" customWidth="1"/>
    <col min="8" max="8" width="17.75" customWidth="1"/>
    <col min="9" max="9" width="15.125" customWidth="1"/>
    <col min="10" max="10" width="23.25" customWidth="1"/>
    <col min="11" max="12" width="9.375" customWidth="1"/>
    <col min="13" max="13" width="11.125" customWidth="1"/>
    <col min="14" max="27" width="9.375" customWidth="1"/>
  </cols>
  <sheetData>
    <row r="1" spans="1:13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3" ht="27.75">
      <c r="A2" s="361" t="s">
        <v>2349</v>
      </c>
      <c r="B2" s="353" t="s">
        <v>837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3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3">
      <c r="A4" s="134">
        <v>1</v>
      </c>
      <c r="B4" s="59" t="s">
        <v>12</v>
      </c>
      <c r="C4" s="5">
        <v>1</v>
      </c>
      <c r="D4" s="85" t="s">
        <v>838</v>
      </c>
      <c r="E4" s="43"/>
      <c r="F4" s="6" t="s">
        <v>48</v>
      </c>
      <c r="G4" s="6">
        <v>2018</v>
      </c>
      <c r="H4" s="5" t="s">
        <v>15</v>
      </c>
      <c r="I4" s="8">
        <v>1391.32</v>
      </c>
      <c r="J4" s="8">
        <f>I4*C4</f>
        <v>1391.32</v>
      </c>
      <c r="K4" s="5" t="s">
        <v>16</v>
      </c>
      <c r="L4" s="156"/>
    </row>
    <row r="5" spans="1:13">
      <c r="A5" s="134">
        <v>2</v>
      </c>
      <c r="B5" s="59" t="s">
        <v>59</v>
      </c>
      <c r="C5" s="5">
        <v>2</v>
      </c>
      <c r="D5" s="85" t="s">
        <v>839</v>
      </c>
      <c r="E5" s="42" t="s">
        <v>772</v>
      </c>
      <c r="F5" s="6" t="s">
        <v>773</v>
      </c>
      <c r="G5" s="6">
        <v>2019</v>
      </c>
      <c r="H5" s="5" t="s">
        <v>774</v>
      </c>
      <c r="I5" s="8">
        <f>J5/C5</f>
        <v>668</v>
      </c>
      <c r="J5" s="8">
        <v>1336</v>
      </c>
      <c r="K5" s="5" t="s">
        <v>813</v>
      </c>
      <c r="L5" s="156"/>
    </row>
    <row r="6" spans="1:13">
      <c r="A6" s="134">
        <v>3</v>
      </c>
      <c r="B6" s="59" t="s">
        <v>840</v>
      </c>
      <c r="C6" s="5">
        <v>3</v>
      </c>
      <c r="D6" s="5" t="s">
        <v>841</v>
      </c>
      <c r="E6" s="9" t="s">
        <v>842</v>
      </c>
      <c r="F6" s="6" t="s">
        <v>129</v>
      </c>
      <c r="G6" s="6"/>
      <c r="H6" s="5" t="s">
        <v>15</v>
      </c>
      <c r="I6" s="8">
        <v>523</v>
      </c>
      <c r="J6" s="8">
        <f t="shared" ref="J6:J14" si="0">I6*C6</f>
        <v>1569</v>
      </c>
      <c r="K6" s="5" t="s">
        <v>132</v>
      </c>
      <c r="L6" s="156"/>
    </row>
    <row r="7" spans="1:13">
      <c r="A7" s="134">
        <v>4</v>
      </c>
      <c r="B7" s="59" t="s">
        <v>840</v>
      </c>
      <c r="C7" s="5">
        <v>3</v>
      </c>
      <c r="D7" s="5" t="s">
        <v>843</v>
      </c>
      <c r="E7" s="9" t="s">
        <v>842</v>
      </c>
      <c r="F7" s="6" t="s">
        <v>129</v>
      </c>
      <c r="G7" s="6"/>
      <c r="H7" s="5" t="s">
        <v>15</v>
      </c>
      <c r="I7" s="8">
        <v>523</v>
      </c>
      <c r="J7" s="8">
        <f t="shared" si="0"/>
        <v>1569</v>
      </c>
      <c r="K7" s="5" t="s">
        <v>132</v>
      </c>
      <c r="L7" s="156"/>
    </row>
    <row r="8" spans="1:13">
      <c r="A8" s="134">
        <v>5</v>
      </c>
      <c r="B8" s="59" t="s">
        <v>840</v>
      </c>
      <c r="C8" s="5">
        <v>5</v>
      </c>
      <c r="D8" s="5" t="s">
        <v>844</v>
      </c>
      <c r="E8" s="9" t="s">
        <v>845</v>
      </c>
      <c r="F8" s="6" t="s">
        <v>129</v>
      </c>
      <c r="G8" s="6"/>
      <c r="H8" s="5" t="s">
        <v>15</v>
      </c>
      <c r="I8" s="8">
        <v>470</v>
      </c>
      <c r="J8" s="8">
        <f t="shared" si="0"/>
        <v>2350</v>
      </c>
      <c r="K8" s="5" t="s">
        <v>132</v>
      </c>
      <c r="L8" s="156"/>
    </row>
    <row r="9" spans="1:13">
      <c r="A9" s="134">
        <v>6</v>
      </c>
      <c r="B9" s="59" t="s">
        <v>840</v>
      </c>
      <c r="C9" s="5">
        <v>3</v>
      </c>
      <c r="D9" s="5" t="s">
        <v>846</v>
      </c>
      <c r="E9" s="9" t="s">
        <v>847</v>
      </c>
      <c r="F9" s="6" t="s">
        <v>129</v>
      </c>
      <c r="G9" s="6"/>
      <c r="H9" s="5" t="s">
        <v>15</v>
      </c>
      <c r="I9" s="8">
        <v>257</v>
      </c>
      <c r="J9" s="8">
        <f t="shared" si="0"/>
        <v>771</v>
      </c>
      <c r="K9" s="5" t="s">
        <v>132</v>
      </c>
      <c r="L9" s="156"/>
    </row>
    <row r="10" spans="1:13">
      <c r="A10" s="134">
        <v>7</v>
      </c>
      <c r="B10" s="59" t="s">
        <v>840</v>
      </c>
      <c r="C10" s="5">
        <v>5</v>
      </c>
      <c r="D10" s="5" t="s">
        <v>848</v>
      </c>
      <c r="E10" s="9" t="s">
        <v>849</v>
      </c>
      <c r="F10" s="6" t="s">
        <v>129</v>
      </c>
      <c r="G10" s="6"/>
      <c r="H10" s="5" t="s">
        <v>15</v>
      </c>
      <c r="I10" s="8">
        <v>647</v>
      </c>
      <c r="J10" s="8">
        <f t="shared" si="0"/>
        <v>3235</v>
      </c>
      <c r="K10" s="5" t="s">
        <v>132</v>
      </c>
      <c r="L10" s="156"/>
      <c r="M10" s="295"/>
    </row>
    <row r="11" spans="1:13">
      <c r="A11" s="134">
        <v>8</v>
      </c>
      <c r="B11" s="59" t="s">
        <v>23</v>
      </c>
      <c r="C11" s="5">
        <v>5</v>
      </c>
      <c r="D11" s="5" t="s">
        <v>850</v>
      </c>
      <c r="E11" s="9" t="s">
        <v>851</v>
      </c>
      <c r="F11" s="6" t="s">
        <v>852</v>
      </c>
      <c r="G11" s="6" t="s">
        <v>853</v>
      </c>
      <c r="H11" s="5" t="s">
        <v>15</v>
      </c>
      <c r="I11" s="8">
        <v>740</v>
      </c>
      <c r="J11" s="8">
        <f t="shared" si="0"/>
        <v>3700</v>
      </c>
      <c r="K11" s="9">
        <v>3638</v>
      </c>
      <c r="L11" s="156"/>
      <c r="M11" s="295"/>
    </row>
    <row r="12" spans="1:13">
      <c r="A12" s="134">
        <v>9</v>
      </c>
      <c r="B12" s="59" t="s">
        <v>23</v>
      </c>
      <c r="C12" s="5">
        <v>2</v>
      </c>
      <c r="D12" s="5" t="s">
        <v>854</v>
      </c>
      <c r="E12" s="9" t="s">
        <v>855</v>
      </c>
      <c r="F12" s="6" t="s">
        <v>92</v>
      </c>
      <c r="G12" s="6"/>
      <c r="H12" s="5" t="s">
        <v>15</v>
      </c>
      <c r="I12" s="8">
        <v>420</v>
      </c>
      <c r="J12" s="8">
        <f t="shared" si="0"/>
        <v>840</v>
      </c>
      <c r="K12" s="9">
        <v>3638</v>
      </c>
      <c r="L12" s="156"/>
      <c r="M12" s="295"/>
    </row>
    <row r="13" spans="1:13">
      <c r="A13" s="134">
        <v>10</v>
      </c>
      <c r="B13" s="59" t="s">
        <v>23</v>
      </c>
      <c r="C13" s="5">
        <v>2</v>
      </c>
      <c r="D13" s="5" t="s">
        <v>856</v>
      </c>
      <c r="E13" s="9" t="s">
        <v>857</v>
      </c>
      <c r="F13" s="6" t="s">
        <v>92</v>
      </c>
      <c r="G13" s="6"/>
      <c r="H13" s="5" t="s">
        <v>15</v>
      </c>
      <c r="I13" s="8">
        <v>220</v>
      </c>
      <c r="J13" s="8">
        <f t="shared" si="0"/>
        <v>440</v>
      </c>
      <c r="K13" s="9">
        <v>3638</v>
      </c>
      <c r="L13" s="156"/>
      <c r="M13" s="295"/>
    </row>
    <row r="14" spans="1:13">
      <c r="A14" s="134">
        <v>11</v>
      </c>
      <c r="B14" s="59" t="s">
        <v>23</v>
      </c>
      <c r="C14" s="5">
        <v>2</v>
      </c>
      <c r="D14" s="5" t="s">
        <v>858</v>
      </c>
      <c r="E14" s="9" t="s">
        <v>859</v>
      </c>
      <c r="F14" s="6" t="s">
        <v>92</v>
      </c>
      <c r="G14" s="6"/>
      <c r="H14" s="5" t="s">
        <v>15</v>
      </c>
      <c r="I14" s="8">
        <v>356</v>
      </c>
      <c r="J14" s="8">
        <f t="shared" si="0"/>
        <v>712</v>
      </c>
      <c r="K14" s="9">
        <v>3638</v>
      </c>
      <c r="L14" s="156"/>
      <c r="M14" s="295"/>
    </row>
    <row r="15" spans="1:13">
      <c r="A15" s="134"/>
      <c r="B15" s="59"/>
      <c r="C15" s="5"/>
      <c r="D15" s="5"/>
      <c r="E15" s="9"/>
      <c r="F15" s="6"/>
      <c r="G15" s="5"/>
      <c r="H15" s="5"/>
      <c r="I15" s="8"/>
      <c r="J15" s="8"/>
      <c r="K15" s="5"/>
      <c r="L15" s="156"/>
    </row>
    <row r="16" spans="1:13">
      <c r="A16" s="134"/>
      <c r="B16" s="59"/>
      <c r="C16" s="5"/>
      <c r="D16" s="5"/>
      <c r="E16" s="9"/>
      <c r="F16" s="9"/>
      <c r="G16" s="5"/>
      <c r="H16" s="5"/>
      <c r="I16" s="8"/>
      <c r="J16" s="8"/>
      <c r="K16" s="5"/>
      <c r="L16" s="156"/>
    </row>
    <row r="17" spans="1:12" s="300" customFormat="1">
      <c r="A17" s="156"/>
      <c r="B17" s="221"/>
      <c r="C17" s="221"/>
      <c r="D17" s="221"/>
      <c r="E17" s="238"/>
      <c r="F17" s="238"/>
      <c r="G17" s="221"/>
      <c r="H17" s="221"/>
      <c r="I17" s="223"/>
      <c r="J17" s="223"/>
      <c r="K17" s="221"/>
      <c r="L17" s="156"/>
    </row>
    <row r="18" spans="1:12" s="300" customFormat="1">
      <c r="B18" s="233"/>
      <c r="C18" s="233"/>
      <c r="D18" s="233"/>
      <c r="E18" s="235"/>
      <c r="F18" s="235"/>
      <c r="G18" s="233"/>
      <c r="H18" s="233"/>
      <c r="I18" s="236"/>
      <c r="J18" s="236"/>
      <c r="K18" s="233"/>
      <c r="L18" s="237"/>
    </row>
    <row r="19" spans="1:12"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2">
      <c r="A20" s="352"/>
      <c r="B20" s="13"/>
      <c r="C20" s="13"/>
      <c r="D20" s="13"/>
      <c r="E20" s="13"/>
      <c r="F20" s="13"/>
      <c r="G20" s="13"/>
      <c r="H20" s="13"/>
      <c r="I20" s="13"/>
      <c r="J20" s="14"/>
      <c r="K20" s="14"/>
    </row>
    <row r="21" spans="1:12">
      <c r="B21" s="31"/>
      <c r="C21" s="31"/>
      <c r="D21" s="31"/>
      <c r="E21" s="31"/>
      <c r="F21" s="31"/>
      <c r="G21" s="31"/>
      <c r="H21" s="31"/>
      <c r="I21" s="31"/>
      <c r="J21" s="15"/>
      <c r="K21" s="14"/>
    </row>
    <row r="22" spans="1:12" ht="21">
      <c r="B22" s="16" t="s">
        <v>40</v>
      </c>
      <c r="C22" s="16" t="s">
        <v>41</v>
      </c>
      <c r="D22" s="31"/>
      <c r="E22" s="31"/>
      <c r="F22" s="31"/>
      <c r="G22" s="31"/>
      <c r="H22" s="31"/>
      <c r="I22" s="17" t="s">
        <v>10</v>
      </c>
      <c r="J22" s="18">
        <f>SUM(J4:J21)</f>
        <v>17913.32</v>
      </c>
      <c r="K22" s="14"/>
    </row>
    <row r="23" spans="1:12" ht="23.25" customHeight="1">
      <c r="B23" s="19">
        <v>11</v>
      </c>
      <c r="C23" s="19">
        <f>SUM(C4:C22)</f>
        <v>33</v>
      </c>
      <c r="D23" s="20" t="s">
        <v>42</v>
      </c>
      <c r="E23" s="13"/>
      <c r="F23" s="13"/>
      <c r="G23" s="13"/>
      <c r="H23" s="13"/>
      <c r="I23" s="13"/>
      <c r="J23" s="14"/>
      <c r="K23" s="14"/>
    </row>
    <row r="24" spans="1:12" ht="15.75" customHeight="1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2" ht="15" customHeight="1">
      <c r="B25" s="31"/>
      <c r="C25" s="31"/>
      <c r="D25" s="31"/>
      <c r="E25" s="31"/>
      <c r="F25" s="16" t="s">
        <v>40</v>
      </c>
      <c r="G25" s="16" t="s">
        <v>41</v>
      </c>
      <c r="H25" s="31"/>
      <c r="I25" s="31"/>
      <c r="J25" s="22" t="s">
        <v>43</v>
      </c>
      <c r="K25" s="11"/>
    </row>
    <row r="26" spans="1:12" ht="27.75" customHeight="1">
      <c r="B26" s="31"/>
      <c r="C26" s="31"/>
      <c r="D26" s="31"/>
      <c r="E26" s="31"/>
      <c r="F26" s="19">
        <f t="shared" ref="F26:G26" si="1">+B23</f>
        <v>11</v>
      </c>
      <c r="G26" s="19">
        <f t="shared" si="1"/>
        <v>33</v>
      </c>
      <c r="H26" s="17" t="s">
        <v>44</v>
      </c>
      <c r="I26" s="23">
        <f>+J22</f>
        <v>17913.32</v>
      </c>
      <c r="J26" s="24">
        <v>50000</v>
      </c>
      <c r="K26" s="25"/>
    </row>
    <row r="27" spans="1:12" ht="15.7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2" ht="15.75" customHeight="1"/>
    <row r="29" spans="1:12" ht="22.5" customHeight="1">
      <c r="B29" s="357" t="s">
        <v>1190</v>
      </c>
      <c r="C29" s="357"/>
      <c r="D29" s="357"/>
      <c r="E29" s="357"/>
      <c r="F29" s="357"/>
      <c r="G29" s="357"/>
      <c r="H29" s="357"/>
      <c r="I29" s="357"/>
      <c r="J29" s="357"/>
      <c r="K29" s="357"/>
      <c r="L29" s="139"/>
    </row>
    <row r="30" spans="1:12" ht="23.25" customHeight="1">
      <c r="A30" s="361" t="s">
        <v>2349</v>
      </c>
      <c r="B30" s="358" t="s">
        <v>837</v>
      </c>
      <c r="C30" s="358"/>
      <c r="D30" s="358"/>
      <c r="E30" s="358"/>
      <c r="F30" s="358"/>
      <c r="G30" s="358"/>
      <c r="H30" s="358"/>
      <c r="I30" s="358"/>
      <c r="J30" s="128"/>
      <c r="K30" s="128"/>
      <c r="L30" s="156"/>
    </row>
    <row r="31" spans="1:12" ht="15.75" customHeight="1">
      <c r="A31" s="361"/>
      <c r="B31" s="127" t="s">
        <v>2</v>
      </c>
      <c r="C31" s="127" t="s">
        <v>3</v>
      </c>
      <c r="D31" s="119" t="s">
        <v>4</v>
      </c>
      <c r="E31" s="127" t="s">
        <v>5</v>
      </c>
      <c r="F31" s="127" t="s">
        <v>6</v>
      </c>
      <c r="G31" s="127" t="s">
        <v>7</v>
      </c>
      <c r="H31" s="127" t="s">
        <v>8</v>
      </c>
      <c r="I31" s="210" t="s">
        <v>9</v>
      </c>
      <c r="J31" s="209" t="s">
        <v>10</v>
      </c>
      <c r="K31" s="114" t="s">
        <v>11</v>
      </c>
      <c r="L31" s="156"/>
    </row>
    <row r="32" spans="1:12" ht="15.75" customHeight="1">
      <c r="A32" s="134">
        <v>1</v>
      </c>
      <c r="B32" s="240" t="s">
        <v>515</v>
      </c>
      <c r="C32" s="141">
        <v>3</v>
      </c>
      <c r="D32" s="142" t="s">
        <v>2039</v>
      </c>
      <c r="E32" s="141" t="s">
        <v>849</v>
      </c>
      <c r="F32" s="141" t="s">
        <v>129</v>
      </c>
      <c r="G32" s="141">
        <v>2018</v>
      </c>
      <c r="H32" s="140" t="s">
        <v>15</v>
      </c>
      <c r="I32" s="143">
        <v>582.30000000000007</v>
      </c>
      <c r="J32" s="214">
        <v>1746.9</v>
      </c>
      <c r="K32" s="151">
        <v>1994</v>
      </c>
      <c r="L32" s="156"/>
    </row>
    <row r="33" spans="1:12" ht="15.75" customHeight="1">
      <c r="A33" s="134">
        <v>2</v>
      </c>
      <c r="B33" s="240" t="s">
        <v>515</v>
      </c>
      <c r="C33" s="141">
        <v>3</v>
      </c>
      <c r="D33" s="142" t="s">
        <v>2040</v>
      </c>
      <c r="E33" s="141" t="s">
        <v>2041</v>
      </c>
      <c r="F33" s="141" t="s">
        <v>2042</v>
      </c>
      <c r="G33" s="141">
        <v>2021</v>
      </c>
      <c r="H33" s="140" t="s">
        <v>15</v>
      </c>
      <c r="I33" s="143">
        <v>909</v>
      </c>
      <c r="J33" s="214">
        <v>2727</v>
      </c>
      <c r="K33" s="151">
        <v>1994</v>
      </c>
      <c r="L33" s="156"/>
    </row>
    <row r="34" spans="1:12" ht="15.75" customHeight="1">
      <c r="A34" s="134">
        <v>3</v>
      </c>
      <c r="B34" s="240" t="s">
        <v>515</v>
      </c>
      <c r="C34" s="141">
        <v>3</v>
      </c>
      <c r="D34" s="142" t="s">
        <v>2043</v>
      </c>
      <c r="E34" s="141" t="s">
        <v>2044</v>
      </c>
      <c r="F34" s="141" t="s">
        <v>2045</v>
      </c>
      <c r="G34" s="141">
        <v>2018</v>
      </c>
      <c r="H34" s="140" t="s">
        <v>15</v>
      </c>
      <c r="I34" s="143">
        <v>780.44516129032263</v>
      </c>
      <c r="J34" s="214">
        <v>2341.3354838709679</v>
      </c>
      <c r="K34" s="151">
        <v>1994</v>
      </c>
      <c r="L34" s="156"/>
    </row>
    <row r="35" spans="1:12" ht="15.75" customHeight="1">
      <c r="A35" s="134">
        <v>4</v>
      </c>
      <c r="B35" s="240" t="s">
        <v>515</v>
      </c>
      <c r="C35" s="141">
        <v>3</v>
      </c>
      <c r="D35" s="142" t="s">
        <v>2046</v>
      </c>
      <c r="E35" s="141" t="s">
        <v>2047</v>
      </c>
      <c r="F35" s="141" t="s">
        <v>2048</v>
      </c>
      <c r="G35" s="141">
        <v>2018</v>
      </c>
      <c r="H35" s="140" t="s">
        <v>15</v>
      </c>
      <c r="I35" s="143">
        <v>780.44516129032263</v>
      </c>
      <c r="J35" s="214">
        <v>2341.3354838709679</v>
      </c>
      <c r="K35" s="151">
        <v>1994</v>
      </c>
      <c r="L35" s="156"/>
    </row>
    <row r="36" spans="1:12" ht="15.75" customHeight="1">
      <c r="A36" s="134">
        <v>5</v>
      </c>
      <c r="B36" s="240" t="s">
        <v>515</v>
      </c>
      <c r="C36" s="141">
        <v>3</v>
      </c>
      <c r="D36" s="142" t="s">
        <v>2049</v>
      </c>
      <c r="E36" s="141" t="s">
        <v>2050</v>
      </c>
      <c r="F36" s="141" t="s">
        <v>928</v>
      </c>
      <c r="G36" s="141">
        <v>2013</v>
      </c>
      <c r="H36" s="140" t="s">
        <v>15</v>
      </c>
      <c r="I36" s="143">
        <v>313.64999999999998</v>
      </c>
      <c r="J36" s="214">
        <v>940.94999999999993</v>
      </c>
      <c r="K36" s="151">
        <v>1994</v>
      </c>
      <c r="L36" s="156"/>
    </row>
    <row r="37" spans="1:12" s="170" customFormat="1" ht="15.75" customHeight="1">
      <c r="A37" s="134">
        <v>6</v>
      </c>
      <c r="B37" s="240" t="s">
        <v>515</v>
      </c>
      <c r="C37" s="141">
        <v>3</v>
      </c>
      <c r="D37" s="142" t="s">
        <v>2051</v>
      </c>
      <c r="E37" s="141" t="s">
        <v>2052</v>
      </c>
      <c r="F37" s="141" t="s">
        <v>92</v>
      </c>
      <c r="G37" s="141">
        <v>2017</v>
      </c>
      <c r="H37" s="140" t="s">
        <v>15</v>
      </c>
      <c r="I37" s="143">
        <v>251.1</v>
      </c>
      <c r="J37" s="214">
        <v>753.3</v>
      </c>
      <c r="K37" s="151">
        <v>1994</v>
      </c>
      <c r="L37" s="156"/>
    </row>
    <row r="38" spans="1:12" s="170" customFormat="1" ht="15.75" customHeight="1">
      <c r="A38" s="134">
        <v>7</v>
      </c>
      <c r="B38" s="240" t="s">
        <v>515</v>
      </c>
      <c r="C38" s="141">
        <v>3</v>
      </c>
      <c r="D38" s="142" t="s">
        <v>2053</v>
      </c>
      <c r="E38" s="141" t="s">
        <v>2054</v>
      </c>
      <c r="F38" s="141" t="s">
        <v>2055</v>
      </c>
      <c r="G38" s="141">
        <v>2020</v>
      </c>
      <c r="H38" s="140" t="s">
        <v>15</v>
      </c>
      <c r="I38" s="143">
        <v>678.40000000000009</v>
      </c>
      <c r="J38" s="214">
        <v>2035.2000000000003</v>
      </c>
      <c r="K38" s="151">
        <v>1994</v>
      </c>
      <c r="L38" s="156"/>
    </row>
    <row r="39" spans="1:12" s="170" customFormat="1" ht="15.75" customHeight="1">
      <c r="A39" s="134">
        <v>8</v>
      </c>
      <c r="B39" s="240" t="s">
        <v>515</v>
      </c>
      <c r="C39" s="141">
        <v>3</v>
      </c>
      <c r="D39" s="142" t="s">
        <v>2056</v>
      </c>
      <c r="E39" s="141" t="s">
        <v>2057</v>
      </c>
      <c r="F39" s="141" t="s">
        <v>2058</v>
      </c>
      <c r="G39" s="141">
        <v>2019</v>
      </c>
      <c r="H39" s="140" t="s">
        <v>15</v>
      </c>
      <c r="I39" s="143">
        <v>287.10000000000002</v>
      </c>
      <c r="J39" s="214">
        <v>861.30000000000007</v>
      </c>
      <c r="K39" s="151">
        <v>1994</v>
      </c>
      <c r="L39" s="156"/>
    </row>
    <row r="40" spans="1:12" s="170" customFormat="1" ht="15.75" customHeight="1">
      <c r="A40" s="134">
        <v>9</v>
      </c>
      <c r="B40" s="240" t="s">
        <v>515</v>
      </c>
      <c r="C40" s="141">
        <v>3</v>
      </c>
      <c r="D40" s="142" t="s">
        <v>2059</v>
      </c>
      <c r="E40" s="141" t="s">
        <v>2060</v>
      </c>
      <c r="F40" s="141" t="s">
        <v>2058</v>
      </c>
      <c r="G40" s="141">
        <v>2021</v>
      </c>
      <c r="H40" s="140" t="s">
        <v>15</v>
      </c>
      <c r="I40" s="143">
        <v>269.10000000000002</v>
      </c>
      <c r="J40" s="214">
        <v>807.30000000000007</v>
      </c>
      <c r="K40" s="151">
        <v>1994</v>
      </c>
      <c r="L40" s="156"/>
    </row>
    <row r="41" spans="1:12" s="170" customFormat="1" ht="15.75" customHeight="1">
      <c r="A41" s="134">
        <v>10</v>
      </c>
      <c r="B41" s="240" t="s">
        <v>515</v>
      </c>
      <c r="C41" s="141">
        <v>3</v>
      </c>
      <c r="D41" s="142" t="s">
        <v>2061</v>
      </c>
      <c r="E41" s="141" t="s">
        <v>2062</v>
      </c>
      <c r="F41" s="141" t="s">
        <v>2048</v>
      </c>
      <c r="G41" s="141">
        <v>2020</v>
      </c>
      <c r="H41" s="140" t="s">
        <v>15</v>
      </c>
      <c r="I41" s="143">
        <v>702.4064516129032</v>
      </c>
      <c r="J41" s="214">
        <v>2107.2193548387095</v>
      </c>
      <c r="K41" s="151">
        <v>1994</v>
      </c>
      <c r="L41" s="156"/>
    </row>
    <row r="42" spans="1:12" s="170" customFormat="1" ht="15.75" customHeight="1">
      <c r="A42" s="134">
        <v>11</v>
      </c>
      <c r="B42" s="240" t="s">
        <v>515</v>
      </c>
      <c r="C42" s="141">
        <v>3</v>
      </c>
      <c r="D42" s="142" t="s">
        <v>2063</v>
      </c>
      <c r="E42" s="141" t="s">
        <v>2064</v>
      </c>
      <c r="F42" s="141" t="s">
        <v>2065</v>
      </c>
      <c r="G42" s="141">
        <v>2020</v>
      </c>
      <c r="H42" s="140" t="s">
        <v>15</v>
      </c>
      <c r="I42" s="143">
        <v>799.00000000000011</v>
      </c>
      <c r="J42" s="214">
        <v>2397.0000000000005</v>
      </c>
      <c r="K42" s="151">
        <v>1994</v>
      </c>
      <c r="L42" s="156"/>
    </row>
    <row r="43" spans="1:12" s="170" customFormat="1" ht="15.75" customHeight="1">
      <c r="A43" s="134">
        <v>12</v>
      </c>
      <c r="B43" s="240" t="s">
        <v>515</v>
      </c>
      <c r="C43" s="141">
        <v>3</v>
      </c>
      <c r="D43" s="142" t="s">
        <v>2066</v>
      </c>
      <c r="E43" s="141" t="s">
        <v>2067</v>
      </c>
      <c r="F43" s="141" t="s">
        <v>1095</v>
      </c>
      <c r="G43" s="141">
        <v>2021</v>
      </c>
      <c r="H43" s="140" t="s">
        <v>15</v>
      </c>
      <c r="I43" s="143">
        <v>507.76000000000005</v>
      </c>
      <c r="J43" s="214">
        <v>1523.2800000000002</v>
      </c>
      <c r="K43" s="151">
        <v>1994</v>
      </c>
      <c r="L43" s="156"/>
    </row>
    <row r="44" spans="1:12" s="170" customFormat="1" ht="15.75" customHeight="1">
      <c r="A44" s="134">
        <v>13</v>
      </c>
      <c r="B44" s="240" t="s">
        <v>515</v>
      </c>
      <c r="C44" s="141">
        <v>3</v>
      </c>
      <c r="D44" s="142" t="s">
        <v>2068</v>
      </c>
      <c r="E44" s="141" t="s">
        <v>2069</v>
      </c>
      <c r="F44" s="141" t="s">
        <v>1095</v>
      </c>
      <c r="G44" s="141">
        <v>2020</v>
      </c>
      <c r="H44" s="140" t="s">
        <v>15</v>
      </c>
      <c r="I44" s="143">
        <v>566.31563636363637</v>
      </c>
      <c r="J44" s="214">
        <v>1698.9469090909092</v>
      </c>
      <c r="K44" s="151">
        <v>1994</v>
      </c>
      <c r="L44" s="156"/>
    </row>
    <row r="45" spans="1:12" s="170" customFormat="1" ht="15.75" customHeight="1">
      <c r="A45" s="134">
        <v>14</v>
      </c>
      <c r="B45" s="240" t="s">
        <v>515</v>
      </c>
      <c r="C45" s="141">
        <v>3</v>
      </c>
      <c r="D45" s="142" t="s">
        <v>2070</v>
      </c>
      <c r="E45" s="141" t="s">
        <v>2071</v>
      </c>
      <c r="F45" s="141" t="s">
        <v>1095</v>
      </c>
      <c r="G45" s="141">
        <v>2020</v>
      </c>
      <c r="H45" s="140" t="s">
        <v>15</v>
      </c>
      <c r="I45" s="143">
        <v>921.77309090909114</v>
      </c>
      <c r="J45" s="214">
        <v>2765.3192727272735</v>
      </c>
      <c r="K45" s="151">
        <v>1994</v>
      </c>
      <c r="L45" s="156"/>
    </row>
    <row r="46" spans="1:12" s="170" customFormat="1" ht="15.75" customHeight="1">
      <c r="A46" s="134">
        <v>15</v>
      </c>
      <c r="B46" s="240" t="s">
        <v>515</v>
      </c>
      <c r="C46" s="141">
        <v>3</v>
      </c>
      <c r="D46" s="142" t="s">
        <v>2072</v>
      </c>
      <c r="E46" s="141" t="s">
        <v>2073</v>
      </c>
      <c r="F46" s="141" t="s">
        <v>1095</v>
      </c>
      <c r="G46" s="141">
        <v>2020</v>
      </c>
      <c r="H46" s="140" t="s">
        <v>15</v>
      </c>
      <c r="I46" s="143">
        <v>541.02400000000011</v>
      </c>
      <c r="J46" s="214">
        <v>1623.0720000000003</v>
      </c>
      <c r="K46" s="151">
        <v>1994</v>
      </c>
      <c r="L46" s="156"/>
    </row>
    <row r="47" spans="1:12" s="170" customFormat="1" ht="15.75" customHeight="1">
      <c r="A47" s="134">
        <v>16</v>
      </c>
      <c r="B47" s="240" t="s">
        <v>515</v>
      </c>
      <c r="C47" s="141">
        <v>3</v>
      </c>
      <c r="D47" s="142" t="s">
        <v>2074</v>
      </c>
      <c r="E47" s="141" t="s">
        <v>1716</v>
      </c>
      <c r="F47" s="141" t="s">
        <v>1095</v>
      </c>
      <c r="G47" s="141">
        <v>2020</v>
      </c>
      <c r="H47" s="140" t="s">
        <v>15</v>
      </c>
      <c r="I47" s="143">
        <v>723.01381818181835</v>
      </c>
      <c r="J47" s="214">
        <v>2169.0414545454551</v>
      </c>
      <c r="K47" s="151">
        <v>1994</v>
      </c>
      <c r="L47" s="156"/>
    </row>
    <row r="48" spans="1:12" s="170" customFormat="1" ht="15.75" customHeight="1">
      <c r="A48" s="134">
        <v>17</v>
      </c>
      <c r="B48" s="240" t="s">
        <v>515</v>
      </c>
      <c r="C48" s="141">
        <v>3</v>
      </c>
      <c r="D48" s="142" t="s">
        <v>2075</v>
      </c>
      <c r="E48" s="141" t="s">
        <v>2076</v>
      </c>
      <c r="F48" s="141" t="s">
        <v>1095</v>
      </c>
      <c r="G48" s="141">
        <v>2019</v>
      </c>
      <c r="H48" s="140" t="s">
        <v>15</v>
      </c>
      <c r="I48" s="143">
        <v>557.51854545454557</v>
      </c>
      <c r="J48" s="214">
        <v>1672.5556363636367</v>
      </c>
      <c r="K48" s="151">
        <v>1994</v>
      </c>
      <c r="L48" s="156"/>
    </row>
    <row r="49" spans="1:12" s="170" customFormat="1" ht="15.75" customHeight="1">
      <c r="A49" s="134">
        <v>18</v>
      </c>
      <c r="B49" s="240" t="s">
        <v>515</v>
      </c>
      <c r="C49" s="141">
        <v>3</v>
      </c>
      <c r="D49" s="142" t="s">
        <v>2077</v>
      </c>
      <c r="E49" s="141" t="s">
        <v>2078</v>
      </c>
      <c r="F49" s="141" t="s">
        <v>1095</v>
      </c>
      <c r="G49" s="141">
        <v>2019</v>
      </c>
      <c r="H49" s="140" t="s">
        <v>15</v>
      </c>
      <c r="I49" s="143">
        <v>399.99563636363644</v>
      </c>
      <c r="J49" s="214">
        <v>1199.9869090909092</v>
      </c>
      <c r="K49" s="151">
        <v>1994</v>
      </c>
      <c r="L49" s="156"/>
    </row>
    <row r="50" spans="1:12" s="170" customFormat="1" ht="15.75" customHeight="1">
      <c r="A50" s="134">
        <v>19</v>
      </c>
      <c r="B50" s="240" t="s">
        <v>515</v>
      </c>
      <c r="C50" s="141">
        <v>3</v>
      </c>
      <c r="D50" s="142" t="s">
        <v>2079</v>
      </c>
      <c r="E50" s="141" t="s">
        <v>2078</v>
      </c>
      <c r="F50" s="141" t="s">
        <v>1095</v>
      </c>
      <c r="G50" s="141">
        <v>2019</v>
      </c>
      <c r="H50" s="140" t="s">
        <v>15</v>
      </c>
      <c r="I50" s="143">
        <v>441.50690909090918</v>
      </c>
      <c r="J50" s="214">
        <v>1324.5207272727275</v>
      </c>
      <c r="K50" s="151">
        <v>1994</v>
      </c>
      <c r="L50" s="156"/>
    </row>
    <row r="51" spans="1:12" s="170" customFormat="1" ht="15.75" customHeight="1">
      <c r="A51" s="134">
        <v>20</v>
      </c>
      <c r="B51" s="240" t="s">
        <v>515</v>
      </c>
      <c r="C51" s="141">
        <v>3</v>
      </c>
      <c r="D51" s="142" t="s">
        <v>2080</v>
      </c>
      <c r="E51" s="141" t="s">
        <v>2081</v>
      </c>
      <c r="F51" s="141" t="s">
        <v>1095</v>
      </c>
      <c r="G51" s="141">
        <v>2019</v>
      </c>
      <c r="H51" s="140" t="s">
        <v>15</v>
      </c>
      <c r="I51" s="143">
        <v>425.01236363636366</v>
      </c>
      <c r="J51" s="214">
        <v>1275.0370909090909</v>
      </c>
      <c r="K51" s="151">
        <v>1994</v>
      </c>
      <c r="L51" s="156"/>
    </row>
    <row r="52" spans="1:12" ht="15.75" customHeight="1">
      <c r="A52" s="134">
        <v>21</v>
      </c>
      <c r="B52" s="240" t="s">
        <v>515</v>
      </c>
      <c r="C52" s="141">
        <v>3</v>
      </c>
      <c r="D52" s="142" t="s">
        <v>2082</v>
      </c>
      <c r="E52" s="141" t="s">
        <v>2081</v>
      </c>
      <c r="F52" s="141" t="s">
        <v>1095</v>
      </c>
      <c r="G52" s="141">
        <v>2019</v>
      </c>
      <c r="H52" s="140" t="s">
        <v>15</v>
      </c>
      <c r="I52" s="143">
        <v>474.77090909090907</v>
      </c>
      <c r="J52" s="214">
        <v>1424.3127272727272</v>
      </c>
      <c r="K52" s="151">
        <v>1994</v>
      </c>
      <c r="L52" s="156"/>
    </row>
    <row r="53" spans="1:12" ht="15.75" customHeight="1">
      <c r="A53" s="134">
        <v>22</v>
      </c>
      <c r="B53" s="240" t="s">
        <v>515</v>
      </c>
      <c r="C53" s="141">
        <v>3</v>
      </c>
      <c r="D53" s="142" t="s">
        <v>2083</v>
      </c>
      <c r="E53" s="141" t="s">
        <v>2084</v>
      </c>
      <c r="F53" s="141" t="s">
        <v>1095</v>
      </c>
      <c r="G53" s="141">
        <v>2019</v>
      </c>
      <c r="H53" s="140" t="s">
        <v>15</v>
      </c>
      <c r="I53" s="143">
        <v>607.27709090909093</v>
      </c>
      <c r="J53" s="214">
        <v>1821.8312727272728</v>
      </c>
      <c r="K53" s="151">
        <v>1994</v>
      </c>
      <c r="L53" s="156"/>
    </row>
    <row r="54" spans="1:12" ht="15.75" customHeight="1">
      <c r="A54" s="134">
        <v>23</v>
      </c>
      <c r="B54" s="240" t="s">
        <v>515</v>
      </c>
      <c r="C54" s="141">
        <v>3</v>
      </c>
      <c r="D54" s="142" t="s">
        <v>2085</v>
      </c>
      <c r="E54" s="141" t="s">
        <v>2067</v>
      </c>
      <c r="F54" s="141" t="s">
        <v>1095</v>
      </c>
      <c r="G54" s="141">
        <v>2019</v>
      </c>
      <c r="H54" s="140" t="s">
        <v>15</v>
      </c>
      <c r="I54" s="143">
        <v>507.76000000000005</v>
      </c>
      <c r="J54" s="214">
        <v>1523.2800000000002</v>
      </c>
      <c r="K54" s="151">
        <v>1994</v>
      </c>
      <c r="L54" s="156"/>
    </row>
    <row r="55" spans="1:12" ht="15.75" customHeight="1">
      <c r="A55" s="134">
        <v>24</v>
      </c>
      <c r="B55" s="240" t="s">
        <v>515</v>
      </c>
      <c r="C55" s="141">
        <v>3</v>
      </c>
      <c r="D55" s="142" t="s">
        <v>2086</v>
      </c>
      <c r="E55" s="141" t="s">
        <v>2087</v>
      </c>
      <c r="F55" s="141" t="s">
        <v>1095</v>
      </c>
      <c r="G55" s="141">
        <v>2019</v>
      </c>
      <c r="H55" s="140" t="s">
        <v>15</v>
      </c>
      <c r="I55" s="143">
        <v>474.77090909090907</v>
      </c>
      <c r="J55" s="214">
        <v>1424.3127272727272</v>
      </c>
      <c r="K55" s="151">
        <v>1994</v>
      </c>
      <c r="L55" s="156"/>
    </row>
    <row r="56" spans="1:12" ht="15.75" customHeight="1">
      <c r="A56" s="134">
        <v>25</v>
      </c>
      <c r="B56" s="240" t="s">
        <v>515</v>
      </c>
      <c r="C56" s="141">
        <v>3</v>
      </c>
      <c r="D56" s="142" t="s">
        <v>2088</v>
      </c>
      <c r="E56" s="141" t="s">
        <v>2089</v>
      </c>
      <c r="F56" s="141" t="s">
        <v>1095</v>
      </c>
      <c r="G56" s="141">
        <v>2019</v>
      </c>
      <c r="H56" s="140" t="s">
        <v>15</v>
      </c>
      <c r="I56" s="143">
        <v>872.01454545454544</v>
      </c>
      <c r="J56" s="214">
        <v>2616.0436363636363</v>
      </c>
      <c r="K56" s="151">
        <v>1994</v>
      </c>
      <c r="L56" s="156"/>
    </row>
    <row r="57" spans="1:12" ht="15.75" customHeight="1">
      <c r="A57" s="134">
        <v>26</v>
      </c>
      <c r="B57" s="240" t="s">
        <v>515</v>
      </c>
      <c r="C57" s="141">
        <v>3</v>
      </c>
      <c r="D57" s="142" t="s">
        <v>2090</v>
      </c>
      <c r="E57" s="141" t="s">
        <v>2091</v>
      </c>
      <c r="F57" s="141" t="s">
        <v>2092</v>
      </c>
      <c r="G57" s="141">
        <v>2020</v>
      </c>
      <c r="H57" s="140" t="s">
        <v>15</v>
      </c>
      <c r="I57" s="143">
        <v>748.80000000000007</v>
      </c>
      <c r="J57" s="214">
        <v>2246.4</v>
      </c>
      <c r="K57" s="151">
        <v>1994</v>
      </c>
      <c r="L57" s="156"/>
    </row>
    <row r="58" spans="1:12" ht="15.75" customHeight="1">
      <c r="A58" s="134">
        <v>27</v>
      </c>
      <c r="B58" s="240" t="s">
        <v>515</v>
      </c>
      <c r="C58" s="141">
        <v>3</v>
      </c>
      <c r="D58" s="142" t="s">
        <v>2093</v>
      </c>
      <c r="E58" s="141" t="s">
        <v>2094</v>
      </c>
      <c r="F58" s="141" t="s">
        <v>1528</v>
      </c>
      <c r="G58" s="141">
        <v>2021</v>
      </c>
      <c r="H58" s="140" t="s">
        <v>15</v>
      </c>
      <c r="I58" s="143">
        <v>1149</v>
      </c>
      <c r="J58" s="214">
        <v>3447</v>
      </c>
      <c r="K58" s="151">
        <v>1994</v>
      </c>
      <c r="L58" s="156"/>
    </row>
    <row r="59" spans="1:12" ht="15.75" customHeight="1">
      <c r="A59" s="134">
        <v>28</v>
      </c>
      <c r="B59" s="240" t="s">
        <v>515</v>
      </c>
      <c r="C59" s="141">
        <v>3</v>
      </c>
      <c r="D59" s="142" t="s">
        <v>2095</v>
      </c>
      <c r="E59" s="141" t="s">
        <v>2096</v>
      </c>
      <c r="F59" s="141" t="s">
        <v>1303</v>
      </c>
      <c r="G59" s="141">
        <v>2021</v>
      </c>
      <c r="H59" s="140" t="s">
        <v>15</v>
      </c>
      <c r="I59" s="143">
        <v>780</v>
      </c>
      <c r="J59" s="214">
        <v>2340</v>
      </c>
      <c r="K59" s="151">
        <v>1994</v>
      </c>
      <c r="L59" s="156"/>
    </row>
    <row r="60" spans="1:12" ht="15.75" customHeight="1">
      <c r="A60" s="134">
        <v>29</v>
      </c>
      <c r="B60" s="240" t="s">
        <v>515</v>
      </c>
      <c r="C60" s="152">
        <v>4</v>
      </c>
      <c r="D60" s="144" t="s">
        <v>2097</v>
      </c>
      <c r="E60" s="144" t="s">
        <v>2098</v>
      </c>
      <c r="F60" s="152" t="s">
        <v>2099</v>
      </c>
      <c r="G60" s="144">
        <v>2018</v>
      </c>
      <c r="H60" s="144" t="s">
        <v>70</v>
      </c>
      <c r="I60" s="241">
        <v>200</v>
      </c>
      <c r="J60" s="214">
        <v>800</v>
      </c>
      <c r="K60" s="151">
        <v>1994</v>
      </c>
      <c r="L60" s="156"/>
    </row>
    <row r="61" spans="1:12" ht="15.75" customHeight="1">
      <c r="A61" s="156"/>
      <c r="B61" s="118"/>
      <c r="C61" s="119"/>
      <c r="D61" s="114"/>
      <c r="E61" s="114"/>
      <c r="F61" s="114"/>
      <c r="G61" s="114"/>
      <c r="H61" s="114"/>
      <c r="I61" s="120"/>
      <c r="J61" s="114"/>
      <c r="K61" s="114"/>
      <c r="L61" s="156"/>
    </row>
    <row r="62" spans="1:12" ht="15.75" customHeight="1">
      <c r="B62" s="121"/>
      <c r="C62" s="116"/>
      <c r="D62" s="110"/>
      <c r="E62" s="110"/>
      <c r="F62" s="110"/>
      <c r="G62" s="110"/>
      <c r="H62" s="110"/>
      <c r="I62" s="117"/>
      <c r="J62" s="110"/>
      <c r="K62" s="110"/>
      <c r="L62" s="139"/>
    </row>
    <row r="63" spans="1:12" ht="15.75" customHeight="1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</row>
    <row r="64" spans="1:12" ht="15.75" customHeight="1">
      <c r="A64" s="352"/>
      <c r="B64" s="122"/>
      <c r="C64" s="122"/>
      <c r="D64" s="122"/>
      <c r="E64" s="122"/>
      <c r="F64" s="122"/>
      <c r="G64" s="122"/>
      <c r="H64" s="122"/>
      <c r="I64" s="122"/>
      <c r="J64" s="123"/>
      <c r="K64" s="123"/>
      <c r="L64" s="139"/>
    </row>
    <row r="65" spans="2:12" ht="15.75" customHeight="1">
      <c r="B65" s="110"/>
      <c r="C65" s="110"/>
      <c r="D65" s="110"/>
      <c r="E65" s="110"/>
      <c r="F65" s="110"/>
      <c r="G65" s="110"/>
      <c r="H65" s="110"/>
      <c r="I65" s="110"/>
      <c r="J65" s="111"/>
      <c r="K65" s="123"/>
      <c r="L65" s="139"/>
    </row>
    <row r="66" spans="2:12" ht="21" customHeight="1">
      <c r="B66" s="112" t="s">
        <v>1189</v>
      </c>
      <c r="C66" s="112" t="s">
        <v>41</v>
      </c>
      <c r="D66" s="110"/>
      <c r="E66" s="110"/>
      <c r="F66" s="110"/>
      <c r="G66" s="110"/>
      <c r="H66" s="211"/>
      <c r="I66" s="124" t="s">
        <v>10</v>
      </c>
      <c r="J66" s="216">
        <f>SUM(J32:J65)</f>
        <v>51953.780686217004</v>
      </c>
      <c r="K66" s="123"/>
      <c r="L66" s="139"/>
    </row>
    <row r="67" spans="2:12" ht="20.25" customHeight="1">
      <c r="B67" s="125">
        <v>29</v>
      </c>
      <c r="C67" s="125">
        <f>SUM(C32:C66)</f>
        <v>88</v>
      </c>
      <c r="D67" s="126" t="s">
        <v>42</v>
      </c>
      <c r="E67" s="122"/>
      <c r="F67" s="122"/>
      <c r="G67" s="122"/>
      <c r="H67" s="122"/>
      <c r="I67" s="122"/>
      <c r="J67" s="123"/>
      <c r="K67" s="123"/>
      <c r="L67" s="139"/>
    </row>
    <row r="68" spans="2:12" ht="15.75" customHeight="1" thickBot="1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</row>
    <row r="69" spans="2:12" ht="15.75" customHeight="1">
      <c r="B69" s="110"/>
      <c r="C69" s="110"/>
      <c r="D69" s="110"/>
      <c r="E69" s="110"/>
      <c r="F69" s="112" t="s">
        <v>1189</v>
      </c>
      <c r="G69" s="112" t="s">
        <v>41</v>
      </c>
      <c r="H69" s="110"/>
      <c r="I69" s="110"/>
      <c r="J69" s="22" t="s">
        <v>43</v>
      </c>
      <c r="K69" s="110"/>
      <c r="L69" s="139"/>
    </row>
    <row r="70" spans="2:12" ht="22.5" customHeight="1" thickBot="1">
      <c r="B70" s="110"/>
      <c r="C70" s="110"/>
      <c r="D70" s="110"/>
      <c r="E70" s="110"/>
      <c r="F70" s="125">
        <f>B67</f>
        <v>29</v>
      </c>
      <c r="G70" s="125">
        <f>C67</f>
        <v>88</v>
      </c>
      <c r="H70" s="113" t="s">
        <v>44</v>
      </c>
      <c r="I70" s="124">
        <f>J66</f>
        <v>51953.780686217004</v>
      </c>
      <c r="J70" s="24">
        <v>40000</v>
      </c>
      <c r="K70" s="110"/>
      <c r="L70" s="139"/>
    </row>
    <row r="71" spans="2:12" ht="15.75" customHeight="1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</row>
    <row r="72" spans="2:12" ht="15.75" customHeight="1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</row>
    <row r="73" spans="2:12" ht="15.75" customHeight="1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</row>
    <row r="74" spans="2:12" ht="15.75" customHeight="1"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</row>
    <row r="75" spans="2:12" ht="15.75" customHeight="1">
      <c r="B75" s="139"/>
      <c r="C75" s="139"/>
      <c r="D75" s="139"/>
      <c r="E75" s="135" t="s">
        <v>1194</v>
      </c>
      <c r="F75" s="135" t="s">
        <v>1192</v>
      </c>
      <c r="G75" s="135" t="s">
        <v>1193</v>
      </c>
      <c r="H75" s="183" t="s">
        <v>1589</v>
      </c>
      <c r="I75" s="183" t="s">
        <v>1590</v>
      </c>
      <c r="J75" s="139"/>
      <c r="K75" s="139"/>
      <c r="L75" s="139"/>
    </row>
    <row r="76" spans="2:12" ht="15.75" customHeight="1">
      <c r="B76" s="139"/>
      <c r="C76" s="139"/>
      <c r="D76" s="139"/>
      <c r="E76" s="134"/>
      <c r="F76" s="134">
        <f>B67+B23</f>
        <v>40</v>
      </c>
      <c r="G76" s="134">
        <f>C67+C23</f>
        <v>121</v>
      </c>
      <c r="H76" s="242">
        <v>90000</v>
      </c>
      <c r="I76" s="243">
        <f>J66+J22</f>
        <v>69867.100686217003</v>
      </c>
      <c r="J76" s="139"/>
      <c r="K76" s="139"/>
      <c r="L76" s="139"/>
    </row>
    <row r="77" spans="2:12" ht="15.75" customHeight="1"/>
    <row r="78" spans="2:12" ht="15.75" customHeight="1"/>
    <row r="79" spans="2:12" ht="15.75" customHeight="1"/>
    <row r="80" spans="2:12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6">
    <mergeCell ref="B1:K1"/>
    <mergeCell ref="B2:I2"/>
    <mergeCell ref="B29:K29"/>
    <mergeCell ref="B30:I30"/>
    <mergeCell ref="A2:A3"/>
    <mergeCell ref="A30:A31"/>
  </mergeCells>
  <pageMargins left="0.7" right="0.7" top="0.75" bottom="0.7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2"/>
  <sheetViews>
    <sheetView topLeftCell="A39" workbookViewId="0">
      <selection activeCell="I70" sqref="I70"/>
    </sheetView>
  </sheetViews>
  <sheetFormatPr baseColWidth="10" defaultColWidth="12.625" defaultRowHeight="15" customHeight="1"/>
  <cols>
    <col min="1" max="1" width="6.75" style="300" customWidth="1"/>
    <col min="2" max="2" width="14.875" customWidth="1"/>
    <col min="3" max="3" width="9.375" customWidth="1"/>
    <col min="4" max="4" width="52.125" customWidth="1"/>
    <col min="5" max="5" width="29.625" customWidth="1"/>
    <col min="6" max="6" width="21.125" customWidth="1"/>
    <col min="7" max="7" width="9.375" customWidth="1"/>
    <col min="8" max="8" width="17.375" customWidth="1"/>
    <col min="9" max="9" width="18" customWidth="1"/>
    <col min="10" max="10" width="21.5" customWidth="1"/>
    <col min="11" max="12" width="9.375" customWidth="1"/>
    <col min="13" max="13" width="11.625" customWidth="1"/>
    <col min="14" max="27" width="9.375" customWidth="1"/>
  </cols>
  <sheetData>
    <row r="1" spans="1:12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2" ht="27.75">
      <c r="A2" s="361" t="s">
        <v>2349</v>
      </c>
      <c r="B2" s="353" t="s">
        <v>860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2">
      <c r="A4" s="134">
        <v>1</v>
      </c>
      <c r="B4" s="224" t="s">
        <v>166</v>
      </c>
      <c r="C4" s="331">
        <v>2</v>
      </c>
      <c r="D4" s="328" t="s">
        <v>861</v>
      </c>
      <c r="E4" s="85" t="s">
        <v>862</v>
      </c>
      <c r="F4" s="5" t="s">
        <v>700</v>
      </c>
      <c r="G4" s="43">
        <v>2015</v>
      </c>
      <c r="H4" s="5" t="s">
        <v>15</v>
      </c>
      <c r="I4" s="86">
        <v>855</v>
      </c>
      <c r="J4" s="8">
        <f t="shared" ref="J4:J22" si="0">I4*C4</f>
        <v>1710</v>
      </c>
      <c r="K4" s="5" t="s">
        <v>863</v>
      </c>
      <c r="L4" s="156"/>
    </row>
    <row r="5" spans="1:12">
      <c r="A5" s="134">
        <v>2</v>
      </c>
      <c r="B5" s="224" t="s">
        <v>166</v>
      </c>
      <c r="C5" s="331">
        <v>3</v>
      </c>
      <c r="D5" s="329" t="s">
        <v>864</v>
      </c>
      <c r="E5" s="58" t="s">
        <v>865</v>
      </c>
      <c r="F5" s="9" t="s">
        <v>700</v>
      </c>
      <c r="G5" s="88">
        <v>2019</v>
      </c>
      <c r="H5" s="9" t="s">
        <v>15</v>
      </c>
      <c r="I5" s="86">
        <v>945</v>
      </c>
      <c r="J5" s="8">
        <f t="shared" si="0"/>
        <v>2835</v>
      </c>
      <c r="K5" s="5" t="s">
        <v>863</v>
      </c>
      <c r="L5" s="156"/>
    </row>
    <row r="6" spans="1:12">
      <c r="A6" s="134">
        <v>3</v>
      </c>
      <c r="B6" s="224" t="s">
        <v>166</v>
      </c>
      <c r="C6" s="331">
        <v>3</v>
      </c>
      <c r="D6" s="330" t="s">
        <v>866</v>
      </c>
      <c r="E6" s="58" t="s">
        <v>867</v>
      </c>
      <c r="F6" s="9" t="s">
        <v>169</v>
      </c>
      <c r="G6" s="89">
        <v>2019</v>
      </c>
      <c r="H6" s="9" t="s">
        <v>15</v>
      </c>
      <c r="I6" s="86">
        <v>1139.4375</v>
      </c>
      <c r="J6" s="8">
        <f t="shared" si="0"/>
        <v>3418.3125</v>
      </c>
      <c r="K6" s="5" t="s">
        <v>863</v>
      </c>
      <c r="L6" s="156"/>
    </row>
    <row r="7" spans="1:12">
      <c r="A7" s="134">
        <v>4</v>
      </c>
      <c r="B7" s="224" t="s">
        <v>166</v>
      </c>
      <c r="C7" s="331">
        <v>3</v>
      </c>
      <c r="D7" s="328" t="s">
        <v>868</v>
      </c>
      <c r="E7" s="64" t="s">
        <v>869</v>
      </c>
      <c r="F7" s="9" t="s">
        <v>184</v>
      </c>
      <c r="G7" s="90">
        <v>2020</v>
      </c>
      <c r="H7" s="9" t="s">
        <v>15</v>
      </c>
      <c r="I7" s="86">
        <v>1545</v>
      </c>
      <c r="J7" s="8">
        <f t="shared" si="0"/>
        <v>4635</v>
      </c>
      <c r="K7" s="5" t="s">
        <v>863</v>
      </c>
      <c r="L7" s="156"/>
    </row>
    <row r="8" spans="1:12">
      <c r="A8" s="134">
        <v>5</v>
      </c>
      <c r="B8" s="224" t="s">
        <v>166</v>
      </c>
      <c r="C8" s="331">
        <v>3</v>
      </c>
      <c r="D8" s="328" t="s">
        <v>870</v>
      </c>
      <c r="E8" s="64" t="s">
        <v>871</v>
      </c>
      <c r="F8" s="9" t="s">
        <v>184</v>
      </c>
      <c r="G8" s="91">
        <v>2021</v>
      </c>
      <c r="H8" s="9" t="s">
        <v>15</v>
      </c>
      <c r="I8" s="86">
        <v>836.25</v>
      </c>
      <c r="J8" s="8">
        <f t="shared" si="0"/>
        <v>2508.75</v>
      </c>
      <c r="K8" s="5" t="s">
        <v>863</v>
      </c>
      <c r="L8" s="156"/>
    </row>
    <row r="9" spans="1:12">
      <c r="A9" s="134">
        <v>6</v>
      </c>
      <c r="B9" s="224" t="s">
        <v>166</v>
      </c>
      <c r="C9" s="331">
        <v>3</v>
      </c>
      <c r="D9" s="328" t="s">
        <v>872</v>
      </c>
      <c r="E9" s="64" t="s">
        <v>873</v>
      </c>
      <c r="F9" s="9" t="s">
        <v>184</v>
      </c>
      <c r="G9" s="90">
        <v>2019</v>
      </c>
      <c r="H9" s="9" t="s">
        <v>15</v>
      </c>
      <c r="I9" s="86">
        <v>1016.25</v>
      </c>
      <c r="J9" s="8">
        <f t="shared" si="0"/>
        <v>3048.75</v>
      </c>
      <c r="K9" s="5" t="s">
        <v>863</v>
      </c>
      <c r="L9" s="156"/>
    </row>
    <row r="10" spans="1:12">
      <c r="A10" s="134">
        <v>7</v>
      </c>
      <c r="B10" s="224" t="s">
        <v>166</v>
      </c>
      <c r="C10" s="331">
        <v>3</v>
      </c>
      <c r="D10" s="328" t="s">
        <v>874</v>
      </c>
      <c r="E10" s="64" t="s">
        <v>875</v>
      </c>
      <c r="F10" s="9" t="s">
        <v>184</v>
      </c>
      <c r="G10" s="90">
        <v>2020</v>
      </c>
      <c r="H10" s="9" t="s">
        <v>15</v>
      </c>
      <c r="I10" s="86">
        <v>1623.75</v>
      </c>
      <c r="J10" s="8">
        <f t="shared" si="0"/>
        <v>4871.25</v>
      </c>
      <c r="K10" s="5" t="s">
        <v>863</v>
      </c>
      <c r="L10" s="156"/>
    </row>
    <row r="11" spans="1:12">
      <c r="A11" s="134">
        <v>8</v>
      </c>
      <c r="B11" s="224" t="s">
        <v>166</v>
      </c>
      <c r="C11" s="331">
        <v>3</v>
      </c>
      <c r="D11" s="329" t="s">
        <v>876</v>
      </c>
      <c r="E11" s="87" t="s">
        <v>877</v>
      </c>
      <c r="F11" s="9" t="s">
        <v>215</v>
      </c>
      <c r="G11" s="88">
        <v>2018</v>
      </c>
      <c r="H11" s="9" t="s">
        <v>15</v>
      </c>
      <c r="I11" s="86">
        <v>292</v>
      </c>
      <c r="J11" s="8">
        <f t="shared" si="0"/>
        <v>876</v>
      </c>
      <c r="K11" s="5" t="s">
        <v>863</v>
      </c>
      <c r="L11" s="156"/>
    </row>
    <row r="12" spans="1:12" ht="30">
      <c r="A12" s="134">
        <v>9</v>
      </c>
      <c r="B12" s="224" t="s">
        <v>166</v>
      </c>
      <c r="C12" s="332">
        <v>3</v>
      </c>
      <c r="D12" s="329" t="s">
        <v>878</v>
      </c>
      <c r="E12" s="87" t="s">
        <v>879</v>
      </c>
      <c r="F12" s="9" t="s">
        <v>215</v>
      </c>
      <c r="G12" s="92">
        <v>2018</v>
      </c>
      <c r="H12" s="9" t="s">
        <v>15</v>
      </c>
      <c r="I12" s="86">
        <v>288</v>
      </c>
      <c r="J12" s="8">
        <f t="shared" si="0"/>
        <v>864</v>
      </c>
      <c r="K12" s="5" t="s">
        <v>863</v>
      </c>
      <c r="L12" s="156"/>
    </row>
    <row r="13" spans="1:12" ht="30">
      <c r="A13" s="134">
        <v>10</v>
      </c>
      <c r="B13" s="224" t="s">
        <v>166</v>
      </c>
      <c r="C13" s="332">
        <v>3</v>
      </c>
      <c r="D13" s="329" t="s">
        <v>880</v>
      </c>
      <c r="E13" s="87" t="s">
        <v>881</v>
      </c>
      <c r="F13" s="9" t="s">
        <v>215</v>
      </c>
      <c r="G13" s="92">
        <v>2019</v>
      </c>
      <c r="H13" s="9" t="s">
        <v>15</v>
      </c>
      <c r="I13" s="86">
        <v>436</v>
      </c>
      <c r="J13" s="8">
        <f t="shared" si="0"/>
        <v>1308</v>
      </c>
      <c r="K13" s="5" t="s">
        <v>863</v>
      </c>
      <c r="L13" s="156"/>
    </row>
    <row r="14" spans="1:12">
      <c r="A14" s="134">
        <v>11</v>
      </c>
      <c r="B14" s="224" t="s">
        <v>166</v>
      </c>
      <c r="C14" s="331">
        <v>3</v>
      </c>
      <c r="D14" s="328" t="s">
        <v>882</v>
      </c>
      <c r="E14" s="64" t="s">
        <v>883</v>
      </c>
      <c r="F14" s="9" t="s">
        <v>184</v>
      </c>
      <c r="G14" s="90">
        <v>2019</v>
      </c>
      <c r="H14" s="9" t="s">
        <v>15</v>
      </c>
      <c r="I14" s="86">
        <v>1826.25</v>
      </c>
      <c r="J14" s="8">
        <f t="shared" si="0"/>
        <v>5478.75</v>
      </c>
      <c r="K14" s="5" t="s">
        <v>863</v>
      </c>
      <c r="L14" s="156"/>
    </row>
    <row r="15" spans="1:12">
      <c r="A15" s="134">
        <v>12</v>
      </c>
      <c r="B15" s="224" t="s">
        <v>166</v>
      </c>
      <c r="C15" s="331">
        <v>3</v>
      </c>
      <c r="D15" s="330" t="s">
        <v>884</v>
      </c>
      <c r="E15" s="58" t="s">
        <v>885</v>
      </c>
      <c r="F15" s="9" t="s">
        <v>169</v>
      </c>
      <c r="G15" s="89">
        <v>2021</v>
      </c>
      <c r="H15" s="9" t="s">
        <v>15</v>
      </c>
      <c r="I15" s="86">
        <v>825</v>
      </c>
      <c r="J15" s="8">
        <f t="shared" si="0"/>
        <v>2475</v>
      </c>
      <c r="K15" s="5" t="s">
        <v>863</v>
      </c>
      <c r="L15" s="156"/>
    </row>
    <row r="16" spans="1:12">
      <c r="A16" s="134">
        <v>13</v>
      </c>
      <c r="B16" s="224" t="s">
        <v>166</v>
      </c>
      <c r="C16" s="331">
        <v>3</v>
      </c>
      <c r="D16" s="330" t="s">
        <v>886</v>
      </c>
      <c r="E16" s="58" t="s">
        <v>887</v>
      </c>
      <c r="F16" s="9" t="s">
        <v>169</v>
      </c>
      <c r="G16" s="89">
        <v>2019</v>
      </c>
      <c r="H16" s="9" t="s">
        <v>15</v>
      </c>
      <c r="I16" s="86">
        <v>538.4325</v>
      </c>
      <c r="J16" s="8">
        <f t="shared" si="0"/>
        <v>1615.2975000000001</v>
      </c>
      <c r="K16" s="5" t="s">
        <v>863</v>
      </c>
      <c r="L16" s="156"/>
    </row>
    <row r="17" spans="1:13">
      <c r="A17" s="134">
        <v>14</v>
      </c>
      <c r="B17" s="224" t="s">
        <v>166</v>
      </c>
      <c r="C17" s="331">
        <v>3</v>
      </c>
      <c r="D17" s="329" t="s">
        <v>888</v>
      </c>
      <c r="E17" s="87" t="s">
        <v>889</v>
      </c>
      <c r="F17" s="9" t="s">
        <v>890</v>
      </c>
      <c r="G17" s="88">
        <v>2016</v>
      </c>
      <c r="H17" s="9" t="s">
        <v>15</v>
      </c>
      <c r="I17" s="86">
        <v>1092</v>
      </c>
      <c r="J17" s="8">
        <f t="shared" si="0"/>
        <v>3276</v>
      </c>
      <c r="K17" s="5" t="s">
        <v>863</v>
      </c>
      <c r="L17" s="156"/>
    </row>
    <row r="18" spans="1:13">
      <c r="A18" s="134">
        <v>15</v>
      </c>
      <c r="B18" s="224" t="s">
        <v>145</v>
      </c>
      <c r="C18" s="225">
        <v>5</v>
      </c>
      <c r="D18" s="260" t="s">
        <v>240</v>
      </c>
      <c r="E18" s="93" t="s">
        <v>241</v>
      </c>
      <c r="F18" s="93" t="s">
        <v>169</v>
      </c>
      <c r="G18" s="94">
        <v>13</v>
      </c>
      <c r="H18" s="9" t="s">
        <v>15</v>
      </c>
      <c r="I18" s="52">
        <v>1622</v>
      </c>
      <c r="J18" s="8">
        <f t="shared" si="0"/>
        <v>8110</v>
      </c>
      <c r="K18" s="93" t="s">
        <v>149</v>
      </c>
      <c r="L18" s="156"/>
    </row>
    <row r="19" spans="1:13">
      <c r="A19" s="134">
        <v>16</v>
      </c>
      <c r="B19" s="224" t="s">
        <v>145</v>
      </c>
      <c r="C19" s="225">
        <v>5</v>
      </c>
      <c r="D19" s="59" t="s">
        <v>243</v>
      </c>
      <c r="E19" s="5" t="s">
        <v>244</v>
      </c>
      <c r="F19" s="5" t="s">
        <v>169</v>
      </c>
      <c r="G19" s="6" t="s">
        <v>245</v>
      </c>
      <c r="H19" s="9" t="s">
        <v>15</v>
      </c>
      <c r="I19" s="8">
        <v>990</v>
      </c>
      <c r="J19" s="8">
        <f t="shared" si="0"/>
        <v>4950</v>
      </c>
      <c r="K19" s="93" t="s">
        <v>149</v>
      </c>
      <c r="L19" s="156"/>
      <c r="M19" s="295"/>
    </row>
    <row r="20" spans="1:13">
      <c r="A20" s="134">
        <v>17</v>
      </c>
      <c r="B20" s="224" t="s">
        <v>145</v>
      </c>
      <c r="C20" s="225">
        <v>3</v>
      </c>
      <c r="D20" s="59" t="s">
        <v>246</v>
      </c>
      <c r="E20" s="5" t="s">
        <v>247</v>
      </c>
      <c r="F20" s="5" t="s">
        <v>248</v>
      </c>
      <c r="G20" s="6" t="s">
        <v>249</v>
      </c>
      <c r="H20" s="9" t="s">
        <v>15</v>
      </c>
      <c r="I20" s="8">
        <v>1346</v>
      </c>
      <c r="J20" s="8">
        <f t="shared" si="0"/>
        <v>4038</v>
      </c>
      <c r="K20" s="93" t="s">
        <v>149</v>
      </c>
      <c r="L20" s="156"/>
    </row>
    <row r="21" spans="1:13" ht="15.75" customHeight="1">
      <c r="A21" s="134">
        <v>18</v>
      </c>
      <c r="B21" s="224" t="s">
        <v>23</v>
      </c>
      <c r="C21" s="225">
        <v>3</v>
      </c>
      <c r="D21" s="59" t="s">
        <v>876</v>
      </c>
      <c r="E21" s="5" t="s">
        <v>877</v>
      </c>
      <c r="F21" s="5" t="s">
        <v>215</v>
      </c>
      <c r="G21" s="6">
        <v>2018</v>
      </c>
      <c r="H21" s="9" t="s">
        <v>15</v>
      </c>
      <c r="I21" s="8">
        <v>310</v>
      </c>
      <c r="J21" s="8">
        <f t="shared" si="0"/>
        <v>930</v>
      </c>
      <c r="K21" s="9">
        <v>3638</v>
      </c>
      <c r="L21" s="156"/>
    </row>
    <row r="22" spans="1:13" ht="15.75" customHeight="1">
      <c r="A22" s="134">
        <v>19</v>
      </c>
      <c r="B22" s="224" t="s">
        <v>23</v>
      </c>
      <c r="C22" s="225">
        <v>3</v>
      </c>
      <c r="D22" s="59" t="s">
        <v>878</v>
      </c>
      <c r="E22" s="5"/>
      <c r="F22" s="5" t="s">
        <v>215</v>
      </c>
      <c r="G22" s="6">
        <v>2018</v>
      </c>
      <c r="H22" s="9" t="s">
        <v>15</v>
      </c>
      <c r="I22" s="8">
        <v>306</v>
      </c>
      <c r="J22" s="8">
        <f t="shared" si="0"/>
        <v>918</v>
      </c>
      <c r="K22" s="9">
        <v>3638</v>
      </c>
      <c r="L22" s="156"/>
    </row>
    <row r="23" spans="1:13" ht="15.75" customHeight="1">
      <c r="A23" s="247"/>
      <c r="B23" s="93"/>
      <c r="C23" s="94"/>
      <c r="D23" s="5"/>
      <c r="E23" s="5"/>
      <c r="F23" s="5"/>
      <c r="G23" s="6"/>
      <c r="H23" s="9"/>
      <c r="I23" s="8"/>
      <c r="J23" s="8"/>
      <c r="K23" s="5"/>
      <c r="L23" s="156"/>
    </row>
    <row r="24" spans="1:13" s="300" customFormat="1" ht="15.75" customHeight="1">
      <c r="A24" s="156"/>
      <c r="B24" s="221"/>
      <c r="C24" s="222"/>
      <c r="D24" s="221"/>
      <c r="E24" s="221"/>
      <c r="F24" s="221"/>
      <c r="G24" s="222"/>
      <c r="H24" s="238"/>
      <c r="I24" s="223"/>
      <c r="J24" s="223"/>
      <c r="K24" s="221"/>
      <c r="L24" s="156"/>
    </row>
    <row r="25" spans="1:13" ht="15.75" customHeight="1"/>
    <row r="26" spans="1:13" ht="15.75" customHeight="1">
      <c r="B26" s="13"/>
      <c r="C26" s="13"/>
      <c r="D26" s="13"/>
      <c r="E26" s="13"/>
      <c r="F26" s="13"/>
      <c r="G26" s="13"/>
      <c r="H26" s="13"/>
      <c r="I26" s="13"/>
      <c r="J26" s="14"/>
      <c r="K26" s="14"/>
    </row>
    <row r="27" spans="1:13" ht="15.75" customHeight="1">
      <c r="J27" s="15"/>
      <c r="K27" s="14"/>
    </row>
    <row r="28" spans="1:13" ht="15.75" customHeight="1">
      <c r="B28" s="16" t="s">
        <v>40</v>
      </c>
      <c r="C28" s="16" t="s">
        <v>41</v>
      </c>
      <c r="I28" s="17" t="s">
        <v>10</v>
      </c>
      <c r="J28" s="18">
        <f>SUM(J4:J27)</f>
        <v>57866.11</v>
      </c>
      <c r="K28" s="14"/>
    </row>
    <row r="29" spans="1:13" ht="22.9" customHeight="1">
      <c r="B29" s="19">
        <v>19</v>
      </c>
      <c r="C29" s="84">
        <f>SUM(C4:C28)</f>
        <v>60</v>
      </c>
      <c r="D29" s="20" t="s">
        <v>42</v>
      </c>
      <c r="E29" s="13"/>
      <c r="F29" s="13"/>
      <c r="G29" s="13"/>
      <c r="H29" s="13"/>
      <c r="I29" s="13"/>
      <c r="J29" s="14"/>
      <c r="K29" s="14"/>
    </row>
    <row r="30" spans="1:13" ht="15.75" customHeight="1"/>
    <row r="31" spans="1:13" ht="15.75" customHeight="1">
      <c r="F31" s="16" t="s">
        <v>40</v>
      </c>
      <c r="G31" s="16" t="s">
        <v>41</v>
      </c>
      <c r="J31" s="22" t="s">
        <v>43</v>
      </c>
      <c r="K31" s="11"/>
    </row>
    <row r="32" spans="1:13" ht="23.45" customHeight="1" thickBot="1">
      <c r="F32" s="19">
        <f t="shared" ref="F32:G32" si="1">+B29</f>
        <v>19</v>
      </c>
      <c r="G32" s="84">
        <f t="shared" si="1"/>
        <v>60</v>
      </c>
      <c r="H32" s="17" t="s">
        <v>44</v>
      </c>
      <c r="I32" s="23">
        <f>+J28</f>
        <v>57866.11</v>
      </c>
      <c r="J32" s="24">
        <v>50000</v>
      </c>
      <c r="K32" s="25"/>
    </row>
    <row r="33" spans="1:12" ht="15.75" customHeight="1"/>
    <row r="34" spans="1:12" s="137" customFormat="1" ht="15.75" customHeight="1">
      <c r="A34" s="300"/>
    </row>
    <row r="35" spans="1:12" ht="28.9" customHeight="1">
      <c r="B35" s="357" t="s">
        <v>1190</v>
      </c>
      <c r="C35" s="357"/>
      <c r="D35" s="357"/>
      <c r="E35" s="357"/>
      <c r="F35" s="357"/>
      <c r="G35" s="357"/>
      <c r="H35" s="357"/>
      <c r="I35" s="357"/>
      <c r="J35" s="357"/>
      <c r="K35" s="357"/>
    </row>
    <row r="36" spans="1:12" ht="28.15" customHeight="1">
      <c r="A36" s="361" t="s">
        <v>2349</v>
      </c>
      <c r="B36" s="358" t="s">
        <v>860</v>
      </c>
      <c r="C36" s="359"/>
      <c r="D36" s="359"/>
      <c r="E36" s="359"/>
      <c r="F36" s="359"/>
      <c r="G36" s="359"/>
      <c r="H36" s="359"/>
      <c r="I36" s="359"/>
      <c r="J36" s="128"/>
      <c r="K36" s="128"/>
      <c r="L36" s="156"/>
    </row>
    <row r="37" spans="1:12" ht="15.75" customHeight="1">
      <c r="A37" s="361"/>
      <c r="B37" s="127" t="s">
        <v>2</v>
      </c>
      <c r="C37" s="127" t="s">
        <v>3</v>
      </c>
      <c r="D37" s="119" t="s">
        <v>4</v>
      </c>
      <c r="E37" s="127" t="s">
        <v>5</v>
      </c>
      <c r="F37" s="127" t="s">
        <v>6</v>
      </c>
      <c r="G37" s="127" t="s">
        <v>7</v>
      </c>
      <c r="H37" s="127" t="s">
        <v>8</v>
      </c>
      <c r="I37" s="245" t="s">
        <v>9</v>
      </c>
      <c r="J37" s="244" t="s">
        <v>10</v>
      </c>
      <c r="K37" s="244" t="s">
        <v>11</v>
      </c>
      <c r="L37" s="156"/>
    </row>
    <row r="38" spans="1:12" ht="15.75" customHeight="1">
      <c r="A38" s="134">
        <v>1</v>
      </c>
      <c r="B38" s="145" t="s">
        <v>166</v>
      </c>
      <c r="C38" s="141">
        <v>15</v>
      </c>
      <c r="D38" s="142" t="s">
        <v>1358</v>
      </c>
      <c r="E38" s="141" t="s">
        <v>1359</v>
      </c>
      <c r="F38" s="141" t="s">
        <v>155</v>
      </c>
      <c r="G38" s="141" t="s">
        <v>1360</v>
      </c>
      <c r="H38" s="140" t="s">
        <v>15</v>
      </c>
      <c r="I38" s="143">
        <v>1125</v>
      </c>
      <c r="J38" s="143">
        <v>16875</v>
      </c>
      <c r="K38" s="246" t="s">
        <v>1363</v>
      </c>
      <c r="L38" s="156"/>
    </row>
    <row r="39" spans="1:12" ht="15.75" customHeight="1">
      <c r="A39" s="134">
        <v>2</v>
      </c>
      <c r="B39" s="240" t="s">
        <v>23</v>
      </c>
      <c r="C39" s="141">
        <v>2</v>
      </c>
      <c r="D39" s="142" t="s">
        <v>2100</v>
      </c>
      <c r="E39" s="141" t="s">
        <v>1481</v>
      </c>
      <c r="F39" s="141" t="s">
        <v>1303</v>
      </c>
      <c r="G39" s="141" t="s">
        <v>2101</v>
      </c>
      <c r="H39" s="140" t="s">
        <v>15</v>
      </c>
      <c r="I39" s="143">
        <v>629</v>
      </c>
      <c r="J39" s="214">
        <v>1258</v>
      </c>
      <c r="K39" s="151">
        <v>3971</v>
      </c>
      <c r="L39" s="156"/>
    </row>
    <row r="40" spans="1:12" ht="15.75" customHeight="1">
      <c r="A40" s="134">
        <v>3</v>
      </c>
      <c r="B40" s="240" t="s">
        <v>23</v>
      </c>
      <c r="C40" s="141">
        <v>2</v>
      </c>
      <c r="D40" s="142" t="s">
        <v>2102</v>
      </c>
      <c r="E40" s="141" t="s">
        <v>2103</v>
      </c>
      <c r="F40" s="141" t="s">
        <v>2104</v>
      </c>
      <c r="G40" s="141">
        <v>2020</v>
      </c>
      <c r="H40" s="140" t="s">
        <v>15</v>
      </c>
      <c r="I40" s="143">
        <v>3081</v>
      </c>
      <c r="J40" s="214">
        <v>6162</v>
      </c>
      <c r="K40" s="151">
        <v>3971</v>
      </c>
      <c r="L40" s="156"/>
    </row>
    <row r="41" spans="1:12" ht="15.75" customHeight="1">
      <c r="A41" s="134">
        <v>4</v>
      </c>
      <c r="B41" s="240" t="s">
        <v>23</v>
      </c>
      <c r="C41" s="141">
        <v>2</v>
      </c>
      <c r="D41" s="142" t="s">
        <v>2105</v>
      </c>
      <c r="E41" s="141" t="s">
        <v>2106</v>
      </c>
      <c r="F41" s="141" t="s">
        <v>2107</v>
      </c>
      <c r="G41" s="141">
        <v>2020</v>
      </c>
      <c r="H41" s="140" t="s">
        <v>15</v>
      </c>
      <c r="I41" s="143">
        <v>1317</v>
      </c>
      <c r="J41" s="214">
        <v>2634</v>
      </c>
      <c r="K41" s="151">
        <v>3971</v>
      </c>
      <c r="L41" s="156"/>
    </row>
    <row r="42" spans="1:12" ht="15.75" customHeight="1">
      <c r="A42" s="134">
        <v>5</v>
      </c>
      <c r="B42" s="240" t="s">
        <v>23</v>
      </c>
      <c r="C42" s="141">
        <v>2</v>
      </c>
      <c r="D42" s="142" t="s">
        <v>2108</v>
      </c>
      <c r="E42" s="141" t="s">
        <v>2109</v>
      </c>
      <c r="F42" s="141"/>
      <c r="G42" s="141">
        <v>2021</v>
      </c>
      <c r="H42" s="140" t="s">
        <v>15</v>
      </c>
      <c r="I42" s="143">
        <v>2772</v>
      </c>
      <c r="J42" s="214">
        <v>5544</v>
      </c>
      <c r="K42" s="151">
        <v>3971</v>
      </c>
      <c r="L42" s="156"/>
    </row>
    <row r="43" spans="1:12" ht="15.75" customHeight="1">
      <c r="A43" s="134">
        <v>6</v>
      </c>
      <c r="B43" s="240" t="s">
        <v>23</v>
      </c>
      <c r="C43" s="141">
        <v>2</v>
      </c>
      <c r="D43" s="142" t="s">
        <v>884</v>
      </c>
      <c r="E43" s="141" t="s">
        <v>2110</v>
      </c>
      <c r="F43" s="141" t="s">
        <v>169</v>
      </c>
      <c r="G43" s="141">
        <v>2020</v>
      </c>
      <c r="H43" s="140" t="s">
        <v>15</v>
      </c>
      <c r="I43" s="143">
        <v>1588</v>
      </c>
      <c r="J43" s="214">
        <v>3176</v>
      </c>
      <c r="K43" s="151">
        <v>3971</v>
      </c>
      <c r="L43" s="156"/>
    </row>
    <row r="44" spans="1:12" ht="15.75" customHeight="1">
      <c r="A44" s="134">
        <v>7</v>
      </c>
      <c r="B44" s="240" t="s">
        <v>23</v>
      </c>
      <c r="C44" s="141">
        <v>2</v>
      </c>
      <c r="D44" s="142" t="s">
        <v>2111</v>
      </c>
      <c r="E44" s="141"/>
      <c r="F44" s="141" t="s">
        <v>2112</v>
      </c>
      <c r="G44" s="141">
        <v>2021</v>
      </c>
      <c r="H44" s="140" t="s">
        <v>15</v>
      </c>
      <c r="I44" s="143">
        <v>870</v>
      </c>
      <c r="J44" s="214">
        <v>1740</v>
      </c>
      <c r="K44" s="151">
        <v>3971</v>
      </c>
      <c r="L44" s="156"/>
    </row>
    <row r="45" spans="1:12" ht="15.75" customHeight="1">
      <c r="A45" s="134">
        <v>8</v>
      </c>
      <c r="B45" s="240" t="s">
        <v>23</v>
      </c>
      <c r="C45" s="141">
        <v>2</v>
      </c>
      <c r="D45" s="142" t="s">
        <v>2113</v>
      </c>
      <c r="E45" s="141" t="s">
        <v>2114</v>
      </c>
      <c r="F45" s="141" t="s">
        <v>2115</v>
      </c>
      <c r="G45" s="141">
        <v>2021</v>
      </c>
      <c r="H45" s="140" t="s">
        <v>15</v>
      </c>
      <c r="I45" s="143">
        <v>869</v>
      </c>
      <c r="J45" s="214">
        <v>1738</v>
      </c>
      <c r="K45" s="151">
        <v>3971</v>
      </c>
      <c r="L45" s="156"/>
    </row>
    <row r="46" spans="1:12" ht="15.75" customHeight="1">
      <c r="A46" s="134">
        <v>9</v>
      </c>
      <c r="B46" s="240" t="s">
        <v>23</v>
      </c>
      <c r="C46" s="141">
        <v>2</v>
      </c>
      <c r="D46" s="142" t="s">
        <v>2116</v>
      </c>
      <c r="E46" s="141" t="s">
        <v>2117</v>
      </c>
      <c r="F46" s="141" t="s">
        <v>155</v>
      </c>
      <c r="G46" s="141">
        <v>2021</v>
      </c>
      <c r="H46" s="140" t="s">
        <v>15</v>
      </c>
      <c r="I46" s="143">
        <v>534</v>
      </c>
      <c r="J46" s="214">
        <v>1068</v>
      </c>
      <c r="K46" s="151">
        <v>3971</v>
      </c>
      <c r="L46" s="156"/>
    </row>
    <row r="47" spans="1:12" ht="15.75" customHeight="1">
      <c r="A47" s="134">
        <v>10</v>
      </c>
      <c r="B47" s="240" t="s">
        <v>23</v>
      </c>
      <c r="C47" s="141">
        <v>2</v>
      </c>
      <c r="D47" s="142" t="s">
        <v>2118</v>
      </c>
      <c r="E47" s="141" t="s">
        <v>2119</v>
      </c>
      <c r="F47" s="141" t="s">
        <v>2120</v>
      </c>
      <c r="G47" s="141">
        <v>2020</v>
      </c>
      <c r="H47" s="140" t="s">
        <v>15</v>
      </c>
      <c r="I47" s="143">
        <v>675</v>
      </c>
      <c r="J47" s="214">
        <v>1350</v>
      </c>
      <c r="K47" s="151">
        <v>3971</v>
      </c>
      <c r="L47" s="156"/>
    </row>
    <row r="48" spans="1:12" ht="15.75" customHeight="1">
      <c r="A48" s="134">
        <v>11</v>
      </c>
      <c r="B48" s="240" t="s">
        <v>23</v>
      </c>
      <c r="C48" s="141">
        <v>2</v>
      </c>
      <c r="D48" s="142" t="s">
        <v>2121</v>
      </c>
      <c r="E48" s="141" t="s">
        <v>2122</v>
      </c>
      <c r="F48" s="141" t="s">
        <v>2123</v>
      </c>
      <c r="G48" s="141">
        <v>2019</v>
      </c>
      <c r="H48" s="140" t="s">
        <v>15</v>
      </c>
      <c r="I48" s="143">
        <v>562</v>
      </c>
      <c r="J48" s="214">
        <v>1124</v>
      </c>
      <c r="K48" s="151">
        <v>3971</v>
      </c>
      <c r="L48" s="156"/>
    </row>
    <row r="49" spans="1:13" ht="15.75" customHeight="1">
      <c r="A49" s="134">
        <v>12</v>
      </c>
      <c r="B49" s="240" t="s">
        <v>23</v>
      </c>
      <c r="C49" s="141">
        <v>2</v>
      </c>
      <c r="D49" s="142" t="s">
        <v>2124</v>
      </c>
      <c r="E49" s="141" t="s">
        <v>2125</v>
      </c>
      <c r="F49" s="141" t="s">
        <v>2123</v>
      </c>
      <c r="G49" s="141">
        <v>2020</v>
      </c>
      <c r="H49" s="140" t="s">
        <v>15</v>
      </c>
      <c r="I49" s="143">
        <v>244</v>
      </c>
      <c r="J49" s="214">
        <v>488</v>
      </c>
      <c r="K49" s="151">
        <v>3971</v>
      </c>
      <c r="L49" s="156"/>
    </row>
    <row r="50" spans="1:13" ht="15.75" customHeight="1">
      <c r="B50" s="129"/>
      <c r="C50" s="130"/>
      <c r="D50" s="131"/>
      <c r="E50" s="130"/>
      <c r="F50" s="130"/>
      <c r="G50" s="130"/>
      <c r="H50" s="132"/>
      <c r="I50" s="133"/>
      <c r="J50" s="110"/>
      <c r="K50" s="200"/>
      <c r="L50" s="156"/>
      <c r="M50" s="295"/>
    </row>
    <row r="51" spans="1:13" ht="15.75" customHeight="1">
      <c r="B51" s="115"/>
      <c r="C51" s="116"/>
      <c r="D51" s="110"/>
      <c r="E51" s="110"/>
      <c r="F51" s="110"/>
      <c r="G51" s="110"/>
      <c r="H51" s="110"/>
      <c r="I51" s="117"/>
      <c r="J51" s="110"/>
      <c r="K51" s="200"/>
      <c r="L51" s="156"/>
    </row>
    <row r="52" spans="1:13" ht="15.75" customHeight="1">
      <c r="A52" s="156"/>
      <c r="B52" s="118"/>
      <c r="C52" s="119"/>
      <c r="D52" s="114"/>
      <c r="E52" s="114"/>
      <c r="F52" s="114"/>
      <c r="G52" s="114"/>
      <c r="H52" s="114"/>
      <c r="I52" s="120"/>
      <c r="J52" s="114"/>
      <c r="K52" s="114"/>
      <c r="L52" s="156"/>
    </row>
    <row r="53" spans="1:13" ht="15.75" customHeight="1">
      <c r="B53" s="121"/>
      <c r="C53" s="116"/>
      <c r="D53" s="110"/>
      <c r="E53" s="110"/>
      <c r="F53" s="110"/>
      <c r="G53" s="110"/>
      <c r="H53" s="110"/>
      <c r="I53" s="117"/>
      <c r="J53" s="110"/>
      <c r="K53" s="110"/>
    </row>
    <row r="54" spans="1:13" ht="15.75" customHeight="1"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  <row r="55" spans="1:13" ht="15.75" customHeight="1">
      <c r="B55" s="122"/>
      <c r="C55" s="122"/>
      <c r="D55" s="122"/>
      <c r="E55" s="122"/>
      <c r="F55" s="122"/>
      <c r="G55" s="122"/>
      <c r="H55" s="122"/>
      <c r="I55" s="122"/>
      <c r="J55" s="123"/>
      <c r="K55" s="123"/>
    </row>
    <row r="56" spans="1:13" ht="15.75" customHeight="1">
      <c r="B56" s="110"/>
      <c r="C56" s="110"/>
      <c r="D56" s="110"/>
      <c r="E56" s="110"/>
      <c r="F56" s="110"/>
      <c r="G56" s="110"/>
      <c r="H56" s="110"/>
      <c r="I56" s="110"/>
      <c r="J56" s="111"/>
      <c r="K56" s="123"/>
    </row>
    <row r="57" spans="1:13" ht="15.75" customHeight="1">
      <c r="B57" s="112" t="s">
        <v>1189</v>
      </c>
      <c r="C57" s="112" t="s">
        <v>41</v>
      </c>
      <c r="D57" s="110"/>
      <c r="E57" s="110"/>
      <c r="F57" s="110"/>
      <c r="G57" s="110"/>
      <c r="H57" s="113" t="s">
        <v>10</v>
      </c>
      <c r="I57" s="124"/>
      <c r="J57" s="215">
        <f>SUM(J38:J56)</f>
        <v>43157</v>
      </c>
      <c r="K57" s="123"/>
    </row>
    <row r="58" spans="1:13" ht="21.75" customHeight="1">
      <c r="B58" s="125">
        <v>12</v>
      </c>
      <c r="C58" s="125">
        <f>SUM(C38:C57)</f>
        <v>37</v>
      </c>
      <c r="D58" s="126" t="s">
        <v>42</v>
      </c>
      <c r="E58" s="122"/>
      <c r="F58" s="122"/>
      <c r="G58" s="122"/>
      <c r="H58" s="122"/>
      <c r="I58" s="122"/>
      <c r="J58" s="123"/>
      <c r="K58" s="123"/>
    </row>
    <row r="59" spans="1:13" ht="15.75" customHeight="1" thickBot="1"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spans="1:13" ht="15.75" customHeight="1">
      <c r="B60" s="110"/>
      <c r="C60" s="110"/>
      <c r="D60" s="110"/>
      <c r="E60" s="110"/>
      <c r="F60" s="112" t="s">
        <v>1189</v>
      </c>
      <c r="G60" s="112" t="s">
        <v>41</v>
      </c>
      <c r="H60" s="110"/>
      <c r="I60" s="110"/>
      <c r="J60" s="22" t="s">
        <v>43</v>
      </c>
      <c r="K60" s="110"/>
    </row>
    <row r="61" spans="1:13" ht="26.45" customHeight="1" thickBot="1">
      <c r="B61" s="110"/>
      <c r="C61" s="110"/>
      <c r="D61" s="110"/>
      <c r="E61" s="110"/>
      <c r="F61" s="125">
        <f>B58</f>
        <v>12</v>
      </c>
      <c r="G61" s="125">
        <f>C58</f>
        <v>37</v>
      </c>
      <c r="H61" s="113" t="s">
        <v>44</v>
      </c>
      <c r="I61" s="124">
        <f>J57</f>
        <v>43157</v>
      </c>
      <c r="J61" s="24">
        <v>40000</v>
      </c>
      <c r="K61" s="110"/>
    </row>
    <row r="62" spans="1:13" ht="15.75" customHeight="1">
      <c r="B62" s="137"/>
      <c r="C62" s="137"/>
      <c r="D62" s="137"/>
      <c r="E62" s="137"/>
      <c r="F62" s="137"/>
      <c r="G62" s="137"/>
      <c r="H62" s="137"/>
      <c r="I62" s="137"/>
      <c r="J62" s="137"/>
      <c r="K62" s="137"/>
    </row>
    <row r="63" spans="1:13" ht="15.75" customHeight="1">
      <c r="B63" s="137"/>
      <c r="C63" s="137"/>
      <c r="D63" s="137"/>
      <c r="E63" s="137"/>
      <c r="F63" s="137"/>
      <c r="G63" s="137"/>
      <c r="H63" s="137"/>
      <c r="I63" s="137"/>
      <c r="J63" s="137"/>
      <c r="K63" s="137"/>
    </row>
    <row r="64" spans="1:13" ht="15.75" customHeight="1"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2:11" ht="15.75" customHeight="1">
      <c r="B65" s="137"/>
      <c r="C65" s="137"/>
      <c r="D65" s="137"/>
      <c r="E65" s="137"/>
      <c r="F65" s="137"/>
      <c r="G65" s="137"/>
      <c r="H65" s="137"/>
      <c r="I65" s="137"/>
      <c r="J65" s="137"/>
      <c r="K65" s="137"/>
    </row>
    <row r="66" spans="2:11" ht="15.75" customHeight="1">
      <c r="B66" s="137"/>
      <c r="C66" s="137"/>
      <c r="D66" s="137"/>
      <c r="E66" s="135" t="s">
        <v>1194</v>
      </c>
      <c r="F66" s="135" t="s">
        <v>1192</v>
      </c>
      <c r="G66" s="135" t="s">
        <v>1193</v>
      </c>
      <c r="H66" s="183" t="s">
        <v>1589</v>
      </c>
      <c r="I66" s="183" t="s">
        <v>1590</v>
      </c>
      <c r="J66" s="137"/>
      <c r="K66" s="137"/>
    </row>
    <row r="67" spans="2:11" ht="24" customHeight="1">
      <c r="B67" s="137"/>
      <c r="C67" s="137"/>
      <c r="D67" s="137"/>
      <c r="E67" s="134"/>
      <c r="F67" s="138">
        <f>B58+B29</f>
        <v>31</v>
      </c>
      <c r="G67" s="250">
        <f>C58+C29</f>
        <v>97</v>
      </c>
      <c r="H67" s="187">
        <v>90000</v>
      </c>
      <c r="I67" s="188">
        <f>J57+J28</f>
        <v>101023.11</v>
      </c>
      <c r="J67" s="247"/>
      <c r="K67" s="137"/>
    </row>
    <row r="68" spans="2:11" ht="28.9" customHeight="1">
      <c r="F68" s="219"/>
      <c r="G68" s="219"/>
      <c r="H68" s="248"/>
      <c r="I68" s="249"/>
      <c r="J68" s="198"/>
      <c r="K68" s="25"/>
    </row>
    <row r="69" spans="2:11" ht="15.75" customHeight="1"/>
    <row r="70" spans="2:11" ht="15.75" customHeight="1"/>
    <row r="71" spans="2:11" ht="15.75" customHeight="1"/>
    <row r="72" spans="2:11" ht="15.75" customHeight="1"/>
    <row r="73" spans="2:11" ht="15.75" customHeight="1"/>
    <row r="74" spans="2:11" ht="15.75" customHeight="1"/>
    <row r="75" spans="2:11" ht="15.75" customHeight="1"/>
    <row r="76" spans="2:11" ht="15.75" customHeight="1"/>
    <row r="77" spans="2:11" ht="15.75" customHeight="1"/>
    <row r="78" spans="2:11" ht="15.75" customHeight="1"/>
    <row r="79" spans="2:11" ht="15.75" customHeight="1"/>
    <row r="80" spans="2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6">
    <mergeCell ref="B1:K1"/>
    <mergeCell ref="B2:I2"/>
    <mergeCell ref="B35:K35"/>
    <mergeCell ref="B36:I36"/>
    <mergeCell ref="A2:A3"/>
    <mergeCell ref="A36:A37"/>
  </mergeCells>
  <pageMargins left="0.7" right="0.7" top="0.75" bottom="0.75" header="0" footer="0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4"/>
  <sheetViews>
    <sheetView topLeftCell="A74" workbookViewId="0">
      <selection activeCell="I102" sqref="I102"/>
    </sheetView>
  </sheetViews>
  <sheetFormatPr baseColWidth="10" defaultColWidth="12.625" defaultRowHeight="15" customHeight="1"/>
  <cols>
    <col min="1" max="1" width="7.25" style="300" customWidth="1"/>
    <col min="2" max="2" width="15.625" customWidth="1"/>
    <col min="3" max="3" width="8.875" customWidth="1"/>
    <col min="4" max="4" width="25.375" customWidth="1"/>
    <col min="5" max="5" width="22.75" customWidth="1"/>
    <col min="6" max="6" width="18.375" customWidth="1"/>
    <col min="7" max="7" width="13.5" customWidth="1"/>
    <col min="8" max="8" width="19.125" customWidth="1"/>
    <col min="9" max="9" width="16" customWidth="1"/>
    <col min="10" max="10" width="17.875" customWidth="1"/>
    <col min="11" max="12" width="9.375" customWidth="1"/>
    <col min="13" max="13" width="12" customWidth="1"/>
    <col min="14" max="27" width="9.375" customWidth="1"/>
  </cols>
  <sheetData>
    <row r="1" spans="1:12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2" ht="27.75">
      <c r="A2" s="361" t="s">
        <v>2349</v>
      </c>
      <c r="B2" s="353" t="s">
        <v>891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2">
      <c r="A4" s="300">
        <v>1</v>
      </c>
      <c r="B4" s="5" t="s">
        <v>145</v>
      </c>
      <c r="C4" s="95">
        <v>4</v>
      </c>
      <c r="D4" s="95" t="s">
        <v>892</v>
      </c>
      <c r="E4" s="95" t="s">
        <v>893</v>
      </c>
      <c r="F4" s="95" t="s">
        <v>894</v>
      </c>
      <c r="G4" s="95" t="s">
        <v>561</v>
      </c>
      <c r="H4" s="95" t="s">
        <v>15</v>
      </c>
      <c r="I4" s="232">
        <v>149</v>
      </c>
      <c r="J4" s="8">
        <f>I4*C4</f>
        <v>596</v>
      </c>
      <c r="K4" s="95" t="s">
        <v>895</v>
      </c>
      <c r="L4" s="156"/>
    </row>
    <row r="5" spans="1:12">
      <c r="A5" s="300">
        <v>2</v>
      </c>
      <c r="B5" s="5" t="s">
        <v>145</v>
      </c>
      <c r="C5" s="95">
        <v>5</v>
      </c>
      <c r="D5" s="95" t="s">
        <v>896</v>
      </c>
      <c r="E5" s="95" t="s">
        <v>893</v>
      </c>
      <c r="F5" s="95" t="s">
        <v>897</v>
      </c>
      <c r="G5" s="95" t="s">
        <v>577</v>
      </c>
      <c r="H5" s="95" t="s">
        <v>15</v>
      </c>
      <c r="I5" s="232">
        <v>477</v>
      </c>
      <c r="J5" s="8">
        <f t="shared" ref="J5:J50" si="0">I5*C5</f>
        <v>2385</v>
      </c>
      <c r="K5" s="95" t="s">
        <v>895</v>
      </c>
      <c r="L5" s="156"/>
    </row>
    <row r="6" spans="1:12">
      <c r="A6" s="300">
        <v>3</v>
      </c>
      <c r="B6" s="5" t="s">
        <v>145</v>
      </c>
      <c r="C6" s="95">
        <v>4</v>
      </c>
      <c r="D6" s="95" t="s">
        <v>898</v>
      </c>
      <c r="E6" s="95" t="s">
        <v>899</v>
      </c>
      <c r="F6" s="95" t="s">
        <v>900</v>
      </c>
      <c r="G6" s="95" t="s">
        <v>574</v>
      </c>
      <c r="H6" s="95" t="s">
        <v>15</v>
      </c>
      <c r="I6" s="232">
        <v>383</v>
      </c>
      <c r="J6" s="8">
        <f t="shared" si="0"/>
        <v>1532</v>
      </c>
      <c r="K6" s="95" t="s">
        <v>895</v>
      </c>
      <c r="L6" s="156"/>
    </row>
    <row r="7" spans="1:12">
      <c r="A7" s="300">
        <v>4</v>
      </c>
      <c r="B7" s="5" t="s">
        <v>145</v>
      </c>
      <c r="C7" s="95">
        <v>4</v>
      </c>
      <c r="D7" s="95" t="s">
        <v>901</v>
      </c>
      <c r="E7" s="95" t="s">
        <v>902</v>
      </c>
      <c r="F7" s="95" t="s">
        <v>903</v>
      </c>
      <c r="G7" s="95" t="s">
        <v>577</v>
      </c>
      <c r="H7" s="95" t="s">
        <v>15</v>
      </c>
      <c r="I7" s="232">
        <v>96</v>
      </c>
      <c r="J7" s="8">
        <f t="shared" si="0"/>
        <v>384</v>
      </c>
      <c r="K7" s="95" t="s">
        <v>895</v>
      </c>
      <c r="L7" s="156"/>
    </row>
    <row r="8" spans="1:12">
      <c r="A8" s="300">
        <v>5</v>
      </c>
      <c r="B8" s="5" t="s">
        <v>145</v>
      </c>
      <c r="C8" s="95">
        <v>4</v>
      </c>
      <c r="D8" s="95" t="s">
        <v>904</v>
      </c>
      <c r="E8" s="95" t="s">
        <v>905</v>
      </c>
      <c r="F8" s="95" t="s">
        <v>906</v>
      </c>
      <c r="G8" s="95" t="s">
        <v>574</v>
      </c>
      <c r="H8" s="95" t="s">
        <v>15</v>
      </c>
      <c r="I8" s="232">
        <v>189</v>
      </c>
      <c r="J8" s="8">
        <f t="shared" si="0"/>
        <v>756</v>
      </c>
      <c r="K8" s="95" t="s">
        <v>895</v>
      </c>
      <c r="L8" s="156"/>
    </row>
    <row r="9" spans="1:12">
      <c r="A9" s="300">
        <v>6</v>
      </c>
      <c r="B9" s="5" t="s">
        <v>145</v>
      </c>
      <c r="C9" s="95">
        <v>4</v>
      </c>
      <c r="D9" s="96" t="s">
        <v>907</v>
      </c>
      <c r="E9" s="96" t="s">
        <v>908</v>
      </c>
      <c r="F9" s="95" t="s">
        <v>909</v>
      </c>
      <c r="G9" s="95">
        <v>2020</v>
      </c>
      <c r="H9" s="95" t="s">
        <v>15</v>
      </c>
      <c r="I9" s="232">
        <v>96</v>
      </c>
      <c r="J9" s="8">
        <f t="shared" si="0"/>
        <v>384</v>
      </c>
      <c r="K9" s="95" t="s">
        <v>895</v>
      </c>
      <c r="L9" s="156"/>
    </row>
    <row r="10" spans="1:12">
      <c r="A10" s="300">
        <v>7</v>
      </c>
      <c r="B10" s="5" t="s">
        <v>145</v>
      </c>
      <c r="C10" s="305">
        <v>5</v>
      </c>
      <c r="D10" s="96" t="s">
        <v>910</v>
      </c>
      <c r="E10" s="96" t="s">
        <v>911</v>
      </c>
      <c r="F10" s="95" t="s">
        <v>909</v>
      </c>
      <c r="G10" s="95">
        <v>2019</v>
      </c>
      <c r="H10" s="95" t="s">
        <v>15</v>
      </c>
      <c r="I10" s="232">
        <v>356</v>
      </c>
      <c r="J10" s="8">
        <f t="shared" si="0"/>
        <v>1780</v>
      </c>
      <c r="K10" s="95" t="s">
        <v>895</v>
      </c>
      <c r="L10" s="156"/>
    </row>
    <row r="11" spans="1:12">
      <c r="A11" s="300">
        <v>8</v>
      </c>
      <c r="B11" s="5" t="s">
        <v>145</v>
      </c>
      <c r="C11" s="95">
        <v>5</v>
      </c>
      <c r="D11" s="96" t="s">
        <v>912</v>
      </c>
      <c r="E11" s="96" t="s">
        <v>913</v>
      </c>
      <c r="F11" s="95" t="s">
        <v>155</v>
      </c>
      <c r="G11" s="95">
        <v>2019</v>
      </c>
      <c r="H11" s="95" t="s">
        <v>15</v>
      </c>
      <c r="I11" s="232">
        <v>405</v>
      </c>
      <c r="J11" s="8">
        <f t="shared" si="0"/>
        <v>2025</v>
      </c>
      <c r="K11" s="95" t="s">
        <v>895</v>
      </c>
      <c r="L11" s="156"/>
    </row>
    <row r="12" spans="1:12">
      <c r="A12" s="300">
        <v>9</v>
      </c>
      <c r="B12" s="5" t="s">
        <v>145</v>
      </c>
      <c r="C12" s="95">
        <v>5</v>
      </c>
      <c r="D12" s="96" t="s">
        <v>914</v>
      </c>
      <c r="E12" s="96" t="s">
        <v>915</v>
      </c>
      <c r="F12" s="95" t="s">
        <v>916</v>
      </c>
      <c r="G12" s="95">
        <v>2020</v>
      </c>
      <c r="H12" s="95" t="s">
        <v>15</v>
      </c>
      <c r="I12" s="232">
        <v>518</v>
      </c>
      <c r="J12" s="8">
        <f t="shared" si="0"/>
        <v>2590</v>
      </c>
      <c r="K12" s="95" t="s">
        <v>895</v>
      </c>
      <c r="L12" s="156"/>
    </row>
    <row r="13" spans="1:12">
      <c r="A13" s="300">
        <v>10</v>
      </c>
      <c r="B13" s="5" t="s">
        <v>145</v>
      </c>
      <c r="C13" s="95">
        <v>5</v>
      </c>
      <c r="D13" s="95" t="s">
        <v>917</v>
      </c>
      <c r="E13" s="95" t="s">
        <v>918</v>
      </c>
      <c r="F13" s="95" t="s">
        <v>919</v>
      </c>
      <c r="G13" s="95">
        <v>2021</v>
      </c>
      <c r="H13" s="95" t="s">
        <v>15</v>
      </c>
      <c r="I13" s="232">
        <v>266</v>
      </c>
      <c r="J13" s="8">
        <f t="shared" si="0"/>
        <v>1330</v>
      </c>
      <c r="K13" s="95" t="s">
        <v>895</v>
      </c>
      <c r="L13" s="156"/>
    </row>
    <row r="14" spans="1:12">
      <c r="A14" s="300">
        <v>11</v>
      </c>
      <c r="B14" s="5" t="s">
        <v>145</v>
      </c>
      <c r="C14" s="95">
        <v>5</v>
      </c>
      <c r="D14" s="95" t="s">
        <v>920</v>
      </c>
      <c r="E14" s="95" t="s">
        <v>918</v>
      </c>
      <c r="F14" s="95" t="s">
        <v>921</v>
      </c>
      <c r="G14" s="95">
        <v>2017</v>
      </c>
      <c r="H14" s="95" t="s">
        <v>15</v>
      </c>
      <c r="I14" s="232">
        <v>288</v>
      </c>
      <c r="J14" s="8">
        <f t="shared" si="0"/>
        <v>1440</v>
      </c>
      <c r="K14" s="95" t="s">
        <v>895</v>
      </c>
      <c r="L14" s="156"/>
    </row>
    <row r="15" spans="1:12">
      <c r="A15" s="300">
        <v>12</v>
      </c>
      <c r="B15" s="5" t="s">
        <v>145</v>
      </c>
      <c r="C15" s="95">
        <v>5</v>
      </c>
      <c r="D15" s="95" t="s">
        <v>922</v>
      </c>
      <c r="E15" s="95" t="s">
        <v>918</v>
      </c>
      <c r="F15" s="95" t="s">
        <v>923</v>
      </c>
      <c r="G15" s="95">
        <v>2014</v>
      </c>
      <c r="H15" s="95" t="s">
        <v>15</v>
      </c>
      <c r="I15" s="232">
        <v>288</v>
      </c>
      <c r="J15" s="8">
        <f t="shared" si="0"/>
        <v>1440</v>
      </c>
      <c r="K15" s="95" t="s">
        <v>895</v>
      </c>
      <c r="L15" s="156"/>
    </row>
    <row r="16" spans="1:12">
      <c r="A16" s="300">
        <v>13</v>
      </c>
      <c r="B16" s="5" t="s">
        <v>145</v>
      </c>
      <c r="C16" s="95">
        <v>5</v>
      </c>
      <c r="D16" s="95" t="s">
        <v>924</v>
      </c>
      <c r="E16" s="95" t="s">
        <v>925</v>
      </c>
      <c r="F16" s="95" t="s">
        <v>926</v>
      </c>
      <c r="G16" s="95">
        <v>2020</v>
      </c>
      <c r="H16" s="95" t="s">
        <v>15</v>
      </c>
      <c r="I16" s="232">
        <v>313</v>
      </c>
      <c r="J16" s="8">
        <f t="shared" si="0"/>
        <v>1565</v>
      </c>
      <c r="K16" s="95" t="s">
        <v>895</v>
      </c>
      <c r="L16" s="156"/>
    </row>
    <row r="17" spans="1:12">
      <c r="A17" s="300">
        <v>14</v>
      </c>
      <c r="B17" s="5" t="s">
        <v>145</v>
      </c>
      <c r="C17" s="95">
        <v>5</v>
      </c>
      <c r="D17" s="95" t="s">
        <v>927</v>
      </c>
      <c r="E17" s="95" t="s">
        <v>217</v>
      </c>
      <c r="F17" s="95" t="s">
        <v>928</v>
      </c>
      <c r="G17" s="95">
        <v>2021</v>
      </c>
      <c r="H17" s="95" t="s">
        <v>15</v>
      </c>
      <c r="I17" s="232">
        <v>269</v>
      </c>
      <c r="J17" s="8">
        <f t="shared" si="0"/>
        <v>1345</v>
      </c>
      <c r="K17" s="95" t="s">
        <v>895</v>
      </c>
      <c r="L17" s="156"/>
    </row>
    <row r="18" spans="1:12">
      <c r="A18" s="300">
        <v>15</v>
      </c>
      <c r="B18" s="5" t="s">
        <v>145</v>
      </c>
      <c r="C18" s="95">
        <v>5</v>
      </c>
      <c r="D18" s="95" t="s">
        <v>929</v>
      </c>
      <c r="E18" s="95" t="s">
        <v>930</v>
      </c>
      <c r="F18" s="95" t="s">
        <v>931</v>
      </c>
      <c r="G18" s="95">
        <v>2019</v>
      </c>
      <c r="H18" s="95" t="s">
        <v>15</v>
      </c>
      <c r="I18" s="232">
        <v>240</v>
      </c>
      <c r="J18" s="8">
        <f t="shared" si="0"/>
        <v>1200</v>
      </c>
      <c r="K18" s="95" t="s">
        <v>895</v>
      </c>
      <c r="L18" s="156"/>
    </row>
    <row r="19" spans="1:12">
      <c r="A19" s="300">
        <v>16</v>
      </c>
      <c r="B19" s="5" t="s">
        <v>145</v>
      </c>
      <c r="C19" s="95">
        <v>2</v>
      </c>
      <c r="D19" s="95" t="s">
        <v>932</v>
      </c>
      <c r="E19" s="95" t="s">
        <v>933</v>
      </c>
      <c r="F19" s="95" t="s">
        <v>934</v>
      </c>
      <c r="G19" s="95">
        <v>2017</v>
      </c>
      <c r="H19" s="95" t="s">
        <v>15</v>
      </c>
      <c r="I19" s="232">
        <v>288</v>
      </c>
      <c r="J19" s="8">
        <f t="shared" si="0"/>
        <v>576</v>
      </c>
      <c r="K19" s="95" t="s">
        <v>895</v>
      </c>
      <c r="L19" s="156"/>
    </row>
    <row r="20" spans="1:12">
      <c r="A20" s="300">
        <v>17</v>
      </c>
      <c r="B20" s="5" t="s">
        <v>145</v>
      </c>
      <c r="C20" s="95">
        <v>5</v>
      </c>
      <c r="D20" s="95" t="s">
        <v>935</v>
      </c>
      <c r="E20" s="95" t="s">
        <v>936</v>
      </c>
      <c r="F20" s="95" t="s">
        <v>39</v>
      </c>
      <c r="G20" s="95">
        <v>2017</v>
      </c>
      <c r="H20" s="95" t="s">
        <v>15</v>
      </c>
      <c r="I20" s="232">
        <v>161</v>
      </c>
      <c r="J20" s="8">
        <f t="shared" si="0"/>
        <v>805</v>
      </c>
      <c r="K20" s="95" t="s">
        <v>895</v>
      </c>
      <c r="L20" s="156"/>
    </row>
    <row r="21" spans="1:12" ht="15.75" customHeight="1">
      <c r="A21" s="300">
        <v>18</v>
      </c>
      <c r="B21" s="5" t="s">
        <v>145</v>
      </c>
      <c r="C21" s="95">
        <v>5</v>
      </c>
      <c r="D21" s="95" t="s">
        <v>937</v>
      </c>
      <c r="E21" s="95" t="s">
        <v>938</v>
      </c>
      <c r="F21" s="95" t="s">
        <v>939</v>
      </c>
      <c r="G21" s="95">
        <v>2020</v>
      </c>
      <c r="H21" s="95" t="s">
        <v>15</v>
      </c>
      <c r="I21" s="232">
        <v>300</v>
      </c>
      <c r="J21" s="8">
        <f t="shared" si="0"/>
        <v>1500</v>
      </c>
      <c r="K21" s="95" t="s">
        <v>895</v>
      </c>
      <c r="L21" s="156"/>
    </row>
    <row r="22" spans="1:12" ht="15.75" customHeight="1">
      <c r="A22" s="300">
        <v>19</v>
      </c>
      <c r="B22" s="5" t="s">
        <v>145</v>
      </c>
      <c r="C22" s="95">
        <v>5</v>
      </c>
      <c r="D22" s="95" t="s">
        <v>940</v>
      </c>
      <c r="E22" s="95" t="s">
        <v>941</v>
      </c>
      <c r="F22" s="95" t="s">
        <v>942</v>
      </c>
      <c r="G22" s="95">
        <v>2003</v>
      </c>
      <c r="H22" s="95" t="s">
        <v>15</v>
      </c>
      <c r="I22" s="232">
        <v>215</v>
      </c>
      <c r="J22" s="8">
        <f t="shared" si="0"/>
        <v>1075</v>
      </c>
      <c r="K22" s="95" t="s">
        <v>895</v>
      </c>
      <c r="L22" s="156"/>
    </row>
    <row r="23" spans="1:12" ht="15.75" customHeight="1">
      <c r="A23" s="300">
        <v>20</v>
      </c>
      <c r="B23" s="5" t="s">
        <v>145</v>
      </c>
      <c r="C23" s="95">
        <v>5</v>
      </c>
      <c r="D23" s="95" t="s">
        <v>943</v>
      </c>
      <c r="E23" s="95" t="s">
        <v>944</v>
      </c>
      <c r="F23" s="95" t="s">
        <v>945</v>
      </c>
      <c r="G23" s="95">
        <v>2008</v>
      </c>
      <c r="H23" s="95" t="s">
        <v>15</v>
      </c>
      <c r="I23" s="232">
        <v>924</v>
      </c>
      <c r="J23" s="8">
        <f t="shared" si="0"/>
        <v>4620</v>
      </c>
      <c r="K23" s="95" t="s">
        <v>895</v>
      </c>
      <c r="L23" s="156"/>
    </row>
    <row r="24" spans="1:12" ht="15.75" customHeight="1">
      <c r="A24" s="300">
        <v>21</v>
      </c>
      <c r="B24" s="5" t="s">
        <v>145</v>
      </c>
      <c r="C24" s="95">
        <v>3</v>
      </c>
      <c r="D24" s="95" t="s">
        <v>946</v>
      </c>
      <c r="E24" s="95" t="s">
        <v>947</v>
      </c>
      <c r="F24" s="95" t="s">
        <v>948</v>
      </c>
      <c r="G24" s="95">
        <v>2018</v>
      </c>
      <c r="H24" s="95" t="s">
        <v>15</v>
      </c>
      <c r="I24" s="232">
        <v>288</v>
      </c>
      <c r="J24" s="8">
        <f t="shared" si="0"/>
        <v>864</v>
      </c>
      <c r="K24" s="95" t="s">
        <v>895</v>
      </c>
      <c r="L24" s="156"/>
    </row>
    <row r="25" spans="1:12" ht="15.75" customHeight="1">
      <c r="A25" s="300">
        <v>22</v>
      </c>
      <c r="B25" s="5" t="s">
        <v>145</v>
      </c>
      <c r="C25" s="95">
        <v>4</v>
      </c>
      <c r="D25" s="95" t="s">
        <v>949</v>
      </c>
      <c r="E25" s="95" t="s">
        <v>950</v>
      </c>
      <c r="F25" s="95" t="s">
        <v>951</v>
      </c>
      <c r="G25" s="95">
        <v>2019</v>
      </c>
      <c r="H25" s="95" t="s">
        <v>15</v>
      </c>
      <c r="I25" s="232">
        <v>153</v>
      </c>
      <c r="J25" s="8">
        <f t="shared" si="0"/>
        <v>612</v>
      </c>
      <c r="K25" s="95" t="s">
        <v>895</v>
      </c>
      <c r="L25" s="156"/>
    </row>
    <row r="26" spans="1:12" ht="15.75" customHeight="1">
      <c r="A26" s="300">
        <v>23</v>
      </c>
      <c r="B26" s="5" t="s">
        <v>145</v>
      </c>
      <c r="C26" s="95">
        <v>1</v>
      </c>
      <c r="D26" s="95" t="s">
        <v>952</v>
      </c>
      <c r="E26" s="95" t="s">
        <v>953</v>
      </c>
      <c r="F26" s="95" t="s">
        <v>954</v>
      </c>
      <c r="G26" s="95">
        <v>2019</v>
      </c>
      <c r="H26" s="95" t="s">
        <v>15</v>
      </c>
      <c r="I26" s="232">
        <v>460</v>
      </c>
      <c r="J26" s="8">
        <f t="shared" si="0"/>
        <v>460</v>
      </c>
      <c r="K26" s="95" t="s">
        <v>895</v>
      </c>
      <c r="L26" s="156"/>
    </row>
    <row r="27" spans="1:12" ht="15.75" customHeight="1">
      <c r="A27" s="300">
        <v>24</v>
      </c>
      <c r="B27" s="5" t="s">
        <v>145</v>
      </c>
      <c r="C27" s="95">
        <v>5</v>
      </c>
      <c r="D27" s="95" t="s">
        <v>955</v>
      </c>
      <c r="E27" s="95" t="s">
        <v>956</v>
      </c>
      <c r="F27" s="95" t="s">
        <v>957</v>
      </c>
      <c r="G27" s="95">
        <v>2019</v>
      </c>
      <c r="H27" s="95" t="s">
        <v>15</v>
      </c>
      <c r="I27" s="232">
        <v>672</v>
      </c>
      <c r="J27" s="8">
        <f t="shared" si="0"/>
        <v>3360</v>
      </c>
      <c r="K27" s="95" t="s">
        <v>895</v>
      </c>
      <c r="L27" s="156"/>
    </row>
    <row r="28" spans="1:12" ht="15.75" customHeight="1">
      <c r="A28" s="300">
        <v>25</v>
      </c>
      <c r="B28" s="5" t="s">
        <v>145</v>
      </c>
      <c r="C28" s="95">
        <v>5</v>
      </c>
      <c r="D28" s="95" t="s">
        <v>958</v>
      </c>
      <c r="E28" s="95" t="s">
        <v>959</v>
      </c>
      <c r="F28" s="95" t="s">
        <v>948</v>
      </c>
      <c r="G28" s="95">
        <v>2021</v>
      </c>
      <c r="H28" s="95" t="s">
        <v>15</v>
      </c>
      <c r="I28" s="232">
        <v>215</v>
      </c>
      <c r="J28" s="8">
        <f t="shared" si="0"/>
        <v>1075</v>
      </c>
      <c r="K28" s="95" t="s">
        <v>895</v>
      </c>
      <c r="L28" s="156"/>
    </row>
    <row r="29" spans="1:12" ht="15.75" customHeight="1">
      <c r="A29" s="300">
        <v>26</v>
      </c>
      <c r="B29" s="5" t="s">
        <v>145</v>
      </c>
      <c r="C29" s="95">
        <v>5</v>
      </c>
      <c r="D29" s="95" t="s">
        <v>960</v>
      </c>
      <c r="E29" s="95" t="s">
        <v>961</v>
      </c>
      <c r="F29" s="95" t="s">
        <v>962</v>
      </c>
      <c r="G29" s="95">
        <v>2019</v>
      </c>
      <c r="H29" s="95" t="s">
        <v>15</v>
      </c>
      <c r="I29" s="232">
        <v>100</v>
      </c>
      <c r="J29" s="8">
        <f t="shared" si="0"/>
        <v>500</v>
      </c>
      <c r="K29" s="95" t="s">
        <v>895</v>
      </c>
      <c r="L29" s="156"/>
    </row>
    <row r="30" spans="1:12" ht="15.75" customHeight="1">
      <c r="A30" s="300">
        <v>27</v>
      </c>
      <c r="B30" s="5" t="s">
        <v>145</v>
      </c>
      <c r="C30" s="95">
        <v>5</v>
      </c>
      <c r="D30" s="95" t="s">
        <v>963</v>
      </c>
      <c r="E30" s="95" t="s">
        <v>964</v>
      </c>
      <c r="F30" s="95" t="s">
        <v>931</v>
      </c>
      <c r="G30" s="95">
        <v>2013</v>
      </c>
      <c r="H30" s="95" t="s">
        <v>15</v>
      </c>
      <c r="I30" s="232">
        <v>374</v>
      </c>
      <c r="J30" s="8">
        <f t="shared" si="0"/>
        <v>1870</v>
      </c>
      <c r="K30" s="95" t="s">
        <v>895</v>
      </c>
      <c r="L30" s="156"/>
    </row>
    <row r="31" spans="1:12" ht="15.75" customHeight="1">
      <c r="A31" s="300">
        <v>28</v>
      </c>
      <c r="B31" s="5" t="s">
        <v>145</v>
      </c>
      <c r="C31" s="95">
        <v>3</v>
      </c>
      <c r="D31" s="95" t="s">
        <v>965</v>
      </c>
      <c r="E31" s="95" t="s">
        <v>966</v>
      </c>
      <c r="F31" s="95" t="s">
        <v>967</v>
      </c>
      <c r="G31" s="95">
        <v>2016</v>
      </c>
      <c r="H31" s="95" t="s">
        <v>15</v>
      </c>
      <c r="I31" s="232">
        <v>319</v>
      </c>
      <c r="J31" s="8">
        <f t="shared" si="0"/>
        <v>957</v>
      </c>
      <c r="K31" s="95" t="s">
        <v>895</v>
      </c>
      <c r="L31" s="156"/>
    </row>
    <row r="32" spans="1:12" ht="15.75" customHeight="1">
      <c r="A32" s="300">
        <v>29</v>
      </c>
      <c r="B32" s="5" t="s">
        <v>145</v>
      </c>
      <c r="C32" s="95">
        <v>2</v>
      </c>
      <c r="D32" s="95" t="s">
        <v>968</v>
      </c>
      <c r="E32" s="95" t="s">
        <v>947</v>
      </c>
      <c r="F32" s="95" t="s">
        <v>969</v>
      </c>
      <c r="G32" s="95">
        <v>2018</v>
      </c>
      <c r="H32" s="95" t="s">
        <v>15</v>
      </c>
      <c r="I32" s="232">
        <v>316</v>
      </c>
      <c r="J32" s="8">
        <f t="shared" si="0"/>
        <v>632</v>
      </c>
      <c r="K32" s="95" t="s">
        <v>895</v>
      </c>
      <c r="L32" s="156"/>
    </row>
    <row r="33" spans="1:12" ht="15.75" customHeight="1">
      <c r="A33" s="300">
        <v>30</v>
      </c>
      <c r="B33" s="5" t="s">
        <v>145</v>
      </c>
      <c r="C33" s="95">
        <v>5</v>
      </c>
      <c r="D33" s="95" t="s">
        <v>970</v>
      </c>
      <c r="E33" s="95" t="s">
        <v>971</v>
      </c>
      <c r="F33" s="95" t="s">
        <v>972</v>
      </c>
      <c r="G33" s="95">
        <v>2016</v>
      </c>
      <c r="H33" s="95" t="s">
        <v>15</v>
      </c>
      <c r="I33" s="232">
        <v>212</v>
      </c>
      <c r="J33" s="8">
        <f t="shared" si="0"/>
        <v>1060</v>
      </c>
      <c r="K33" s="95" t="s">
        <v>895</v>
      </c>
      <c r="L33" s="156"/>
    </row>
    <row r="34" spans="1:12" ht="15.75" customHeight="1">
      <c r="A34" s="300">
        <v>31</v>
      </c>
      <c r="B34" s="5" t="s">
        <v>145</v>
      </c>
      <c r="C34" s="95">
        <v>2</v>
      </c>
      <c r="D34" s="95" t="s">
        <v>973</v>
      </c>
      <c r="E34" s="95" t="s">
        <v>974</v>
      </c>
      <c r="F34" s="5"/>
      <c r="G34" s="95">
        <v>2018</v>
      </c>
      <c r="H34" s="95" t="s">
        <v>15</v>
      </c>
      <c r="I34" s="232">
        <v>242</v>
      </c>
      <c r="J34" s="8">
        <f t="shared" si="0"/>
        <v>484</v>
      </c>
      <c r="K34" s="95" t="s">
        <v>895</v>
      </c>
      <c r="L34" s="156"/>
    </row>
    <row r="35" spans="1:12" ht="15.75" customHeight="1">
      <c r="A35" s="300">
        <v>32</v>
      </c>
      <c r="B35" s="5" t="s">
        <v>145</v>
      </c>
      <c r="C35" s="95">
        <v>2</v>
      </c>
      <c r="D35" s="95" t="s">
        <v>975</v>
      </c>
      <c r="E35" s="95" t="s">
        <v>976</v>
      </c>
      <c r="F35" s="5"/>
      <c r="G35" s="95">
        <v>2009</v>
      </c>
      <c r="H35" s="95" t="s">
        <v>15</v>
      </c>
      <c r="I35" s="232">
        <v>726</v>
      </c>
      <c r="J35" s="8">
        <f t="shared" si="0"/>
        <v>1452</v>
      </c>
      <c r="K35" s="95" t="s">
        <v>895</v>
      </c>
      <c r="L35" s="156"/>
    </row>
    <row r="36" spans="1:12" ht="15.75" customHeight="1">
      <c r="A36" s="300">
        <v>33</v>
      </c>
      <c r="B36" s="5" t="s">
        <v>145</v>
      </c>
      <c r="C36" s="95">
        <v>2</v>
      </c>
      <c r="D36" s="95" t="s">
        <v>977</v>
      </c>
      <c r="E36" s="95" t="s">
        <v>978</v>
      </c>
      <c r="F36" s="5"/>
      <c r="G36" s="95">
        <v>2005</v>
      </c>
      <c r="H36" s="95" t="s">
        <v>15</v>
      </c>
      <c r="I36" s="232">
        <v>502</v>
      </c>
      <c r="J36" s="8">
        <f t="shared" si="0"/>
        <v>1004</v>
      </c>
      <c r="K36" s="95" t="s">
        <v>895</v>
      </c>
      <c r="L36" s="156"/>
    </row>
    <row r="37" spans="1:12" ht="15.75" customHeight="1">
      <c r="A37" s="300">
        <v>34</v>
      </c>
      <c r="B37" s="5" t="s">
        <v>145</v>
      </c>
      <c r="C37" s="95">
        <v>3</v>
      </c>
      <c r="D37" s="95" t="s">
        <v>979</v>
      </c>
      <c r="E37" s="95" t="s">
        <v>980</v>
      </c>
      <c r="F37" s="5"/>
      <c r="G37" s="95">
        <v>2004</v>
      </c>
      <c r="H37" s="95" t="s">
        <v>15</v>
      </c>
      <c r="I37" s="232">
        <v>504</v>
      </c>
      <c r="J37" s="8">
        <f t="shared" si="0"/>
        <v>1512</v>
      </c>
      <c r="K37" s="95" t="s">
        <v>895</v>
      </c>
      <c r="L37" s="156"/>
    </row>
    <row r="38" spans="1:12" ht="15.75" customHeight="1">
      <c r="A38" s="300">
        <v>35</v>
      </c>
      <c r="B38" s="5" t="s">
        <v>145</v>
      </c>
      <c r="C38" s="95">
        <v>3</v>
      </c>
      <c r="D38" s="95" t="s">
        <v>981</v>
      </c>
      <c r="E38" s="95" t="s">
        <v>982</v>
      </c>
      <c r="F38" s="5"/>
      <c r="G38" s="95">
        <v>2005</v>
      </c>
      <c r="H38" s="95" t="s">
        <v>15</v>
      </c>
      <c r="I38" s="232">
        <v>329</v>
      </c>
      <c r="J38" s="8">
        <f t="shared" si="0"/>
        <v>987</v>
      </c>
      <c r="K38" s="95" t="s">
        <v>895</v>
      </c>
      <c r="L38" s="156"/>
    </row>
    <row r="39" spans="1:12" ht="15.75" customHeight="1">
      <c r="A39" s="300">
        <v>36</v>
      </c>
      <c r="B39" s="5" t="s">
        <v>145</v>
      </c>
      <c r="C39" s="95">
        <v>3</v>
      </c>
      <c r="D39" s="64" t="s">
        <v>983</v>
      </c>
      <c r="E39" s="64" t="s">
        <v>984</v>
      </c>
      <c r="F39" s="64" t="s">
        <v>928</v>
      </c>
      <c r="G39" s="97">
        <v>2014</v>
      </c>
      <c r="H39" s="95" t="s">
        <v>15</v>
      </c>
      <c r="I39" s="303">
        <v>323</v>
      </c>
      <c r="J39" s="98">
        <f t="shared" si="0"/>
        <v>969</v>
      </c>
      <c r="K39" s="95" t="s">
        <v>985</v>
      </c>
      <c r="L39" s="156"/>
    </row>
    <row r="40" spans="1:12" ht="15.75" customHeight="1">
      <c r="A40" s="300">
        <v>37</v>
      </c>
      <c r="B40" s="5" t="s">
        <v>145</v>
      </c>
      <c r="C40" s="95">
        <v>3</v>
      </c>
      <c r="D40" s="64" t="s">
        <v>986</v>
      </c>
      <c r="E40" s="64" t="s">
        <v>987</v>
      </c>
      <c r="F40" s="64" t="s">
        <v>921</v>
      </c>
      <c r="G40" s="97">
        <v>2019</v>
      </c>
      <c r="H40" s="95" t="s">
        <v>15</v>
      </c>
      <c r="I40" s="303">
        <v>356</v>
      </c>
      <c r="J40" s="98">
        <f t="shared" si="0"/>
        <v>1068</v>
      </c>
      <c r="K40" s="95" t="s">
        <v>985</v>
      </c>
      <c r="L40" s="156"/>
    </row>
    <row r="41" spans="1:12" ht="15.75" customHeight="1">
      <c r="A41" s="300">
        <v>38</v>
      </c>
      <c r="B41" s="5" t="s">
        <v>145</v>
      </c>
      <c r="C41" s="95">
        <v>1</v>
      </c>
      <c r="D41" s="64" t="s">
        <v>988</v>
      </c>
      <c r="E41" s="64" t="s">
        <v>933</v>
      </c>
      <c r="F41" s="64" t="s">
        <v>921</v>
      </c>
      <c r="G41" s="97">
        <v>2021</v>
      </c>
      <c r="H41" s="95" t="s">
        <v>15</v>
      </c>
      <c r="I41" s="303">
        <v>288</v>
      </c>
      <c r="J41" s="98">
        <f t="shared" si="0"/>
        <v>288</v>
      </c>
      <c r="K41" s="95" t="s">
        <v>985</v>
      </c>
      <c r="L41" s="156"/>
    </row>
    <row r="42" spans="1:12" ht="15.75" customHeight="1">
      <c r="A42" s="300">
        <v>39</v>
      </c>
      <c r="B42" s="5" t="s">
        <v>145</v>
      </c>
      <c r="C42" s="95">
        <v>3</v>
      </c>
      <c r="D42" s="64" t="s">
        <v>989</v>
      </c>
      <c r="E42" s="64" t="s">
        <v>990</v>
      </c>
      <c r="F42" s="64" t="s">
        <v>900</v>
      </c>
      <c r="G42" s="97" t="s">
        <v>991</v>
      </c>
      <c r="H42" s="95" t="s">
        <v>15</v>
      </c>
      <c r="I42" s="303">
        <v>340</v>
      </c>
      <c r="J42" s="98">
        <f t="shared" si="0"/>
        <v>1020</v>
      </c>
      <c r="K42" s="95" t="s">
        <v>985</v>
      </c>
      <c r="L42" s="156"/>
    </row>
    <row r="43" spans="1:12" ht="15.75" customHeight="1">
      <c r="A43" s="300">
        <v>40</v>
      </c>
      <c r="B43" s="5" t="s">
        <v>145</v>
      </c>
      <c r="C43" s="95">
        <v>5</v>
      </c>
      <c r="D43" s="64" t="s">
        <v>992</v>
      </c>
      <c r="E43" s="64" t="s">
        <v>993</v>
      </c>
      <c r="F43" s="64" t="s">
        <v>994</v>
      </c>
      <c r="G43" s="97" t="s">
        <v>117</v>
      </c>
      <c r="H43" s="95" t="s">
        <v>15</v>
      </c>
      <c r="I43" s="303">
        <v>135</v>
      </c>
      <c r="J43" s="98">
        <f t="shared" si="0"/>
        <v>675</v>
      </c>
      <c r="K43" s="95" t="s">
        <v>985</v>
      </c>
      <c r="L43" s="156"/>
    </row>
    <row r="44" spans="1:12" ht="15.75" customHeight="1">
      <c r="A44" s="300">
        <v>41</v>
      </c>
      <c r="B44" s="9" t="s">
        <v>145</v>
      </c>
      <c r="C44" s="95">
        <v>3</v>
      </c>
      <c r="D44" s="64" t="s">
        <v>995</v>
      </c>
      <c r="E44" s="64" t="s">
        <v>996</v>
      </c>
      <c r="F44" s="64" t="s">
        <v>997</v>
      </c>
      <c r="G44" s="97">
        <v>2019</v>
      </c>
      <c r="H44" s="95" t="s">
        <v>15</v>
      </c>
      <c r="I44" s="304">
        <v>324</v>
      </c>
      <c r="J44" s="99">
        <f t="shared" si="0"/>
        <v>972</v>
      </c>
      <c r="K44" s="100" t="s">
        <v>985</v>
      </c>
      <c r="L44" s="156"/>
    </row>
    <row r="45" spans="1:12" ht="15.75" customHeight="1">
      <c r="A45" s="300">
        <v>42</v>
      </c>
      <c r="B45" s="5" t="s">
        <v>145</v>
      </c>
      <c r="C45" s="95">
        <v>2</v>
      </c>
      <c r="D45" s="64" t="s">
        <v>998</v>
      </c>
      <c r="E45" s="64" t="s">
        <v>999</v>
      </c>
      <c r="F45" s="64" t="s">
        <v>1000</v>
      </c>
      <c r="G45" s="97">
        <v>2010</v>
      </c>
      <c r="H45" s="95" t="s">
        <v>15</v>
      </c>
      <c r="I45" s="303">
        <v>665</v>
      </c>
      <c r="J45" s="98">
        <f t="shared" si="0"/>
        <v>1330</v>
      </c>
      <c r="K45" s="95" t="s">
        <v>985</v>
      </c>
      <c r="L45" s="156"/>
    </row>
    <row r="46" spans="1:12" ht="15.75" customHeight="1">
      <c r="A46" s="300">
        <v>43</v>
      </c>
      <c r="B46" s="5" t="s">
        <v>145</v>
      </c>
      <c r="C46" s="95">
        <v>3</v>
      </c>
      <c r="D46" s="64" t="s">
        <v>1001</v>
      </c>
      <c r="E46" s="64" t="s">
        <v>1002</v>
      </c>
      <c r="F46" s="64" t="s">
        <v>951</v>
      </c>
      <c r="G46" s="97"/>
      <c r="H46" s="95" t="s">
        <v>15</v>
      </c>
      <c r="I46" s="303">
        <v>266</v>
      </c>
      <c r="J46" s="98">
        <f t="shared" si="0"/>
        <v>798</v>
      </c>
      <c r="K46" s="95" t="s">
        <v>985</v>
      </c>
      <c r="L46" s="156"/>
    </row>
    <row r="47" spans="1:12" ht="15.75" customHeight="1">
      <c r="A47" s="300">
        <v>44</v>
      </c>
      <c r="B47" s="9" t="s">
        <v>145</v>
      </c>
      <c r="C47" s="95">
        <v>1</v>
      </c>
      <c r="D47" s="64" t="s">
        <v>1003</v>
      </c>
      <c r="E47" s="64" t="s">
        <v>1004</v>
      </c>
      <c r="F47" s="64" t="s">
        <v>1005</v>
      </c>
      <c r="G47" s="101"/>
      <c r="H47" s="100" t="s">
        <v>15</v>
      </c>
      <c r="I47" s="304">
        <v>136</v>
      </c>
      <c r="J47" s="99">
        <f t="shared" si="0"/>
        <v>136</v>
      </c>
      <c r="K47" s="95" t="s">
        <v>985</v>
      </c>
      <c r="L47" s="156"/>
    </row>
    <row r="48" spans="1:12" ht="15.75" customHeight="1">
      <c r="A48" s="300">
        <v>45</v>
      </c>
      <c r="B48" s="5" t="s">
        <v>145</v>
      </c>
      <c r="C48" s="95">
        <v>5</v>
      </c>
      <c r="D48" s="64" t="s">
        <v>1006</v>
      </c>
      <c r="E48" s="64" t="s">
        <v>1007</v>
      </c>
      <c r="F48" s="64" t="s">
        <v>1008</v>
      </c>
      <c r="G48" s="97">
        <v>2019</v>
      </c>
      <c r="H48" s="95" t="s">
        <v>15</v>
      </c>
      <c r="I48" s="303">
        <v>610</v>
      </c>
      <c r="J48" s="98">
        <f t="shared" si="0"/>
        <v>3050</v>
      </c>
      <c r="K48" s="95" t="s">
        <v>985</v>
      </c>
      <c r="L48" s="156"/>
    </row>
    <row r="49" spans="1:13" ht="15.75" customHeight="1">
      <c r="A49" s="300">
        <v>46</v>
      </c>
      <c r="B49" s="5" t="s">
        <v>145</v>
      </c>
      <c r="C49" s="95">
        <v>5</v>
      </c>
      <c r="D49" s="64" t="s">
        <v>1009</v>
      </c>
      <c r="E49" s="64" t="s">
        <v>1010</v>
      </c>
      <c r="F49" s="64" t="s">
        <v>1011</v>
      </c>
      <c r="G49" s="97">
        <v>2020</v>
      </c>
      <c r="H49" s="95" t="s">
        <v>15</v>
      </c>
      <c r="I49" s="303">
        <v>552</v>
      </c>
      <c r="J49" s="98">
        <f t="shared" si="0"/>
        <v>2760</v>
      </c>
      <c r="K49" s="95" t="s">
        <v>985</v>
      </c>
      <c r="L49" s="156"/>
    </row>
    <row r="50" spans="1:13" ht="15.75" customHeight="1">
      <c r="A50" s="300">
        <v>47</v>
      </c>
      <c r="B50" s="5" t="s">
        <v>145</v>
      </c>
      <c r="C50" s="95">
        <v>3</v>
      </c>
      <c r="D50" s="64" t="s">
        <v>1012</v>
      </c>
      <c r="E50" s="64" t="s">
        <v>1013</v>
      </c>
      <c r="F50" s="64" t="s">
        <v>1014</v>
      </c>
      <c r="G50" s="97">
        <v>2018</v>
      </c>
      <c r="H50" s="95" t="s">
        <v>15</v>
      </c>
      <c r="I50" s="303">
        <v>863</v>
      </c>
      <c r="J50" s="98">
        <f t="shared" si="0"/>
        <v>2589</v>
      </c>
      <c r="K50" s="95" t="s">
        <v>985</v>
      </c>
      <c r="L50" s="156"/>
    </row>
    <row r="51" spans="1:13" ht="15.75" customHeight="1">
      <c r="A51" s="156"/>
      <c r="B51" s="156"/>
      <c r="C51" s="333"/>
      <c r="D51" s="334"/>
      <c r="E51" s="334"/>
      <c r="F51" s="334"/>
      <c r="G51" s="333"/>
      <c r="H51" s="156"/>
      <c r="I51" s="156"/>
      <c r="J51" s="156"/>
      <c r="K51" s="156"/>
      <c r="L51" s="156"/>
      <c r="M51" s="295"/>
    </row>
    <row r="52" spans="1:13" ht="15.75" customHeight="1"/>
    <row r="53" spans="1:13" ht="15.75" customHeight="1"/>
    <row r="54" spans="1:13" ht="15.75" customHeight="1">
      <c r="B54" s="13"/>
      <c r="C54" s="13"/>
      <c r="D54" s="13"/>
      <c r="E54" s="13"/>
      <c r="F54" s="13"/>
      <c r="G54" s="13"/>
      <c r="H54" s="13"/>
      <c r="I54" s="13"/>
      <c r="J54" s="14"/>
      <c r="K54" s="14"/>
    </row>
    <row r="55" spans="1:13" ht="15.75" customHeight="1">
      <c r="J55" s="15"/>
      <c r="K55" s="14"/>
    </row>
    <row r="56" spans="1:13" ht="15.75" customHeight="1">
      <c r="B56" s="16" t="s">
        <v>40</v>
      </c>
      <c r="C56" s="16" t="s">
        <v>41</v>
      </c>
      <c r="I56" s="17" t="s">
        <v>10</v>
      </c>
      <c r="J56" s="18">
        <f>SUM(J4:J55)</f>
        <v>61812</v>
      </c>
      <c r="K56" s="14"/>
    </row>
    <row r="57" spans="1:13" ht="28.9" customHeight="1">
      <c r="B57" s="19">
        <v>47</v>
      </c>
      <c r="C57" s="19">
        <f>SUM(C4:C56)</f>
        <v>179</v>
      </c>
      <c r="D57" s="20" t="s">
        <v>42</v>
      </c>
      <c r="E57" s="13"/>
      <c r="F57" s="13"/>
      <c r="G57" s="13"/>
      <c r="H57" s="13"/>
      <c r="I57" s="13"/>
      <c r="J57" s="14"/>
      <c r="K57" s="14"/>
    </row>
    <row r="58" spans="1:13" ht="15.75" customHeight="1"/>
    <row r="59" spans="1:13" ht="15.75" customHeight="1">
      <c r="F59" s="16" t="s">
        <v>40</v>
      </c>
      <c r="G59" s="16" t="s">
        <v>41</v>
      </c>
      <c r="J59" s="22" t="s">
        <v>43</v>
      </c>
      <c r="K59" s="11"/>
    </row>
    <row r="60" spans="1:13" ht="21" customHeight="1">
      <c r="F60" s="19">
        <f t="shared" ref="F60:G60" si="1">+B57</f>
        <v>47</v>
      </c>
      <c r="G60" s="19">
        <f t="shared" si="1"/>
        <v>179</v>
      </c>
      <c r="H60" s="17" t="s">
        <v>44</v>
      </c>
      <c r="I60" s="23">
        <f>+J56</f>
        <v>61812</v>
      </c>
      <c r="J60" s="24">
        <v>65000</v>
      </c>
      <c r="K60" s="25"/>
    </row>
    <row r="61" spans="1:13" ht="15.75" customHeight="1"/>
    <row r="62" spans="1:13" ht="34.15" customHeight="1">
      <c r="B62" s="357" t="s">
        <v>1190</v>
      </c>
      <c r="C62" s="357"/>
      <c r="D62" s="357"/>
      <c r="E62" s="357"/>
      <c r="F62" s="357"/>
      <c r="G62" s="357"/>
      <c r="H62" s="357"/>
      <c r="I62" s="357"/>
      <c r="J62" s="357"/>
      <c r="K62" s="357"/>
    </row>
    <row r="63" spans="1:13" ht="25.9" customHeight="1">
      <c r="A63" s="361" t="s">
        <v>2349</v>
      </c>
      <c r="B63" s="358" t="s">
        <v>891</v>
      </c>
      <c r="C63" s="359"/>
      <c r="D63" s="359"/>
      <c r="E63" s="359"/>
      <c r="F63" s="359"/>
      <c r="G63" s="359"/>
      <c r="H63" s="359"/>
      <c r="I63" s="359"/>
      <c r="J63" s="128"/>
      <c r="K63" s="128"/>
    </row>
    <row r="64" spans="1:13" ht="15.75" customHeight="1">
      <c r="A64" s="361"/>
      <c r="B64" s="127" t="s">
        <v>2</v>
      </c>
      <c r="C64" s="127" t="s">
        <v>3</v>
      </c>
      <c r="D64" s="119" t="s">
        <v>4</v>
      </c>
      <c r="E64" s="127" t="s">
        <v>5</v>
      </c>
      <c r="F64" s="127" t="s">
        <v>6</v>
      </c>
      <c r="G64" s="127" t="s">
        <v>7</v>
      </c>
      <c r="H64" s="127" t="s">
        <v>8</v>
      </c>
      <c r="I64" s="127" t="s">
        <v>10</v>
      </c>
      <c r="J64" s="114" t="s">
        <v>11</v>
      </c>
      <c r="K64" s="114"/>
    </row>
    <row r="65" spans="1:11" ht="15.75" customHeight="1">
      <c r="A65" s="134">
        <v>1</v>
      </c>
      <c r="B65" s="148" t="s">
        <v>1277</v>
      </c>
      <c r="C65" s="141">
        <v>2</v>
      </c>
      <c r="D65" s="142" t="s">
        <v>1253</v>
      </c>
      <c r="E65" s="141" t="s">
        <v>1254</v>
      </c>
      <c r="F65" s="141" t="s">
        <v>1255</v>
      </c>
      <c r="G65" s="141">
        <v>2020</v>
      </c>
      <c r="H65" s="140" t="s">
        <v>15</v>
      </c>
      <c r="I65" s="149">
        <v>1300</v>
      </c>
      <c r="J65" s="150" t="s">
        <v>1251</v>
      </c>
      <c r="K65" s="114"/>
    </row>
    <row r="66" spans="1:11" ht="15.75" customHeight="1">
      <c r="A66" s="134">
        <v>2</v>
      </c>
      <c r="B66" s="148" t="s">
        <v>1277</v>
      </c>
      <c r="C66" s="141">
        <v>2</v>
      </c>
      <c r="D66" s="142" t="s">
        <v>1256</v>
      </c>
      <c r="E66" s="141" t="s">
        <v>1257</v>
      </c>
      <c r="F66" s="141" t="s">
        <v>92</v>
      </c>
      <c r="G66" s="141">
        <v>2018</v>
      </c>
      <c r="H66" s="140" t="s">
        <v>15</v>
      </c>
      <c r="I66" s="149">
        <v>388</v>
      </c>
      <c r="J66" s="150" t="s">
        <v>1251</v>
      </c>
      <c r="K66" s="114"/>
    </row>
    <row r="67" spans="1:11" ht="15.75" customHeight="1">
      <c r="A67" s="134">
        <v>3</v>
      </c>
      <c r="B67" s="148" t="s">
        <v>1277</v>
      </c>
      <c r="C67" s="141">
        <v>2</v>
      </c>
      <c r="D67" s="142" t="s">
        <v>1258</v>
      </c>
      <c r="E67" s="141" t="s">
        <v>1259</v>
      </c>
      <c r="F67" s="141" t="s">
        <v>570</v>
      </c>
      <c r="G67" s="141">
        <v>2019</v>
      </c>
      <c r="H67" s="140" t="s">
        <v>15</v>
      </c>
      <c r="I67" s="149">
        <v>612</v>
      </c>
      <c r="J67" s="150" t="s">
        <v>1251</v>
      </c>
      <c r="K67" s="114"/>
    </row>
    <row r="68" spans="1:11" ht="15.75" customHeight="1">
      <c r="A68" s="134">
        <v>4</v>
      </c>
      <c r="B68" s="148" t="s">
        <v>1277</v>
      </c>
      <c r="C68" s="141">
        <v>2</v>
      </c>
      <c r="D68" s="142" t="s">
        <v>1260</v>
      </c>
      <c r="E68" s="141" t="s">
        <v>1261</v>
      </c>
      <c r="F68" s="141" t="s">
        <v>1262</v>
      </c>
      <c r="G68" s="141"/>
      <c r="H68" s="140" t="s">
        <v>15</v>
      </c>
      <c r="I68" s="149">
        <v>1504</v>
      </c>
      <c r="J68" s="150" t="s">
        <v>1251</v>
      </c>
      <c r="K68" s="114"/>
    </row>
    <row r="69" spans="1:11" ht="15.75" customHeight="1">
      <c r="A69" s="134">
        <v>5</v>
      </c>
      <c r="B69" s="148" t="s">
        <v>1277</v>
      </c>
      <c r="C69" s="141">
        <v>2</v>
      </c>
      <c r="D69" s="142" t="s">
        <v>1263</v>
      </c>
      <c r="E69" s="141" t="s">
        <v>1264</v>
      </c>
      <c r="F69" s="141" t="s">
        <v>1262</v>
      </c>
      <c r="G69" s="141"/>
      <c r="H69" s="140" t="s">
        <v>15</v>
      </c>
      <c r="I69" s="149">
        <v>1098</v>
      </c>
      <c r="J69" s="150" t="s">
        <v>1251</v>
      </c>
      <c r="K69" s="114"/>
    </row>
    <row r="70" spans="1:11" ht="15.75" customHeight="1">
      <c r="A70" s="134">
        <v>6</v>
      </c>
      <c r="B70" s="148" t="s">
        <v>1277</v>
      </c>
      <c r="C70" s="141">
        <v>2</v>
      </c>
      <c r="D70" s="142" t="s">
        <v>1265</v>
      </c>
      <c r="E70" s="141" t="s">
        <v>1266</v>
      </c>
      <c r="F70" s="141" t="s">
        <v>1262</v>
      </c>
      <c r="G70" s="141"/>
      <c r="H70" s="140" t="s">
        <v>15</v>
      </c>
      <c r="I70" s="149">
        <v>2376</v>
      </c>
      <c r="J70" s="150" t="s">
        <v>1251</v>
      </c>
      <c r="K70" s="114"/>
    </row>
    <row r="71" spans="1:11" ht="15.75" customHeight="1">
      <c r="A71" s="134">
        <v>7</v>
      </c>
      <c r="B71" s="148" t="s">
        <v>1277</v>
      </c>
      <c r="C71" s="141">
        <v>2</v>
      </c>
      <c r="D71" s="142" t="s">
        <v>1267</v>
      </c>
      <c r="E71" s="141" t="s">
        <v>1268</v>
      </c>
      <c r="F71" s="141" t="s">
        <v>1262</v>
      </c>
      <c r="G71" s="141"/>
      <c r="H71" s="140" t="s">
        <v>15</v>
      </c>
      <c r="I71" s="149">
        <v>1144</v>
      </c>
      <c r="J71" s="150" t="s">
        <v>1251</v>
      </c>
      <c r="K71" s="114"/>
    </row>
    <row r="72" spans="1:11" ht="15.75" customHeight="1">
      <c r="A72" s="134">
        <v>8</v>
      </c>
      <c r="B72" s="148" t="s">
        <v>1277</v>
      </c>
      <c r="C72" s="141">
        <v>2</v>
      </c>
      <c r="D72" s="142" t="s">
        <v>1269</v>
      </c>
      <c r="E72" s="141" t="s">
        <v>1270</v>
      </c>
      <c r="F72" s="141" t="s">
        <v>1262</v>
      </c>
      <c r="G72" s="141">
        <v>2010</v>
      </c>
      <c r="H72" s="140" t="s">
        <v>15</v>
      </c>
      <c r="I72" s="149">
        <v>1144</v>
      </c>
      <c r="J72" s="150" t="s">
        <v>1251</v>
      </c>
      <c r="K72" s="114"/>
    </row>
    <row r="73" spans="1:11" ht="15.75" customHeight="1">
      <c r="A73" s="134">
        <v>9</v>
      </c>
      <c r="B73" s="148" t="s">
        <v>1277</v>
      </c>
      <c r="C73" s="141">
        <v>2</v>
      </c>
      <c r="D73" s="142" t="s">
        <v>1271</v>
      </c>
      <c r="E73" s="141" t="s">
        <v>1272</v>
      </c>
      <c r="F73" s="141" t="s">
        <v>1262</v>
      </c>
      <c r="G73" s="141">
        <v>2004</v>
      </c>
      <c r="H73" s="140" t="s">
        <v>15</v>
      </c>
      <c r="I73" s="149">
        <v>858</v>
      </c>
      <c r="J73" s="150" t="s">
        <v>1251</v>
      </c>
      <c r="K73" s="114"/>
    </row>
    <row r="74" spans="1:11" ht="15.75" customHeight="1">
      <c r="A74" s="134">
        <v>10</v>
      </c>
      <c r="B74" s="148" t="s">
        <v>1277</v>
      </c>
      <c r="C74" s="141">
        <v>2</v>
      </c>
      <c r="D74" s="142" t="s">
        <v>1273</v>
      </c>
      <c r="E74" s="141" t="s">
        <v>1274</v>
      </c>
      <c r="F74" s="141" t="s">
        <v>1262</v>
      </c>
      <c r="G74" s="141"/>
      <c r="H74" s="140" t="s">
        <v>15</v>
      </c>
      <c r="I74" s="149">
        <v>1190</v>
      </c>
      <c r="J74" s="150" t="s">
        <v>1251</v>
      </c>
      <c r="K74" s="114"/>
    </row>
    <row r="75" spans="1:11" ht="15.75" customHeight="1">
      <c r="A75" s="134">
        <v>11</v>
      </c>
      <c r="B75" s="148" t="s">
        <v>1277</v>
      </c>
      <c r="C75" s="141">
        <v>2</v>
      </c>
      <c r="D75" s="142" t="s">
        <v>1275</v>
      </c>
      <c r="E75" s="141" t="s">
        <v>1276</v>
      </c>
      <c r="F75" s="141" t="s">
        <v>1262</v>
      </c>
      <c r="G75" s="141"/>
      <c r="H75" s="140" t="s">
        <v>15</v>
      </c>
      <c r="I75" s="149">
        <v>2556</v>
      </c>
      <c r="J75" s="150" t="s">
        <v>1251</v>
      </c>
      <c r="K75" s="114"/>
    </row>
    <row r="76" spans="1:11" s="109" customFormat="1" ht="15.75" customHeight="1">
      <c r="A76" s="134">
        <v>12</v>
      </c>
      <c r="B76" s="148" t="s">
        <v>1277</v>
      </c>
      <c r="C76" s="141">
        <v>2</v>
      </c>
      <c r="D76" s="142" t="s">
        <v>1278</v>
      </c>
      <c r="E76" s="141"/>
      <c r="F76" s="141"/>
      <c r="G76" s="141"/>
      <c r="H76" s="140" t="s">
        <v>15</v>
      </c>
      <c r="I76" s="149">
        <v>992</v>
      </c>
      <c r="J76" s="150" t="s">
        <v>1251</v>
      </c>
      <c r="K76" s="114"/>
    </row>
    <row r="77" spans="1:11" s="109" customFormat="1" ht="15.75" customHeight="1">
      <c r="A77" s="134">
        <v>13</v>
      </c>
      <c r="B77" s="148" t="s">
        <v>1277</v>
      </c>
      <c r="C77" s="141">
        <v>2</v>
      </c>
      <c r="D77" s="142" t="s">
        <v>1279</v>
      </c>
      <c r="E77" s="141" t="s">
        <v>1280</v>
      </c>
      <c r="F77" s="141" t="s">
        <v>1281</v>
      </c>
      <c r="G77" s="141">
        <v>2021</v>
      </c>
      <c r="H77" s="140" t="s">
        <v>15</v>
      </c>
      <c r="I77" s="149">
        <v>270</v>
      </c>
      <c r="J77" s="150" t="s">
        <v>1251</v>
      </c>
      <c r="K77" s="114"/>
    </row>
    <row r="78" spans="1:11" s="109" customFormat="1" ht="15.75" customHeight="1">
      <c r="A78" s="134">
        <v>14</v>
      </c>
      <c r="B78" s="148" t="s">
        <v>1277</v>
      </c>
      <c r="C78" s="141">
        <v>2</v>
      </c>
      <c r="D78" s="142" t="s">
        <v>1282</v>
      </c>
      <c r="E78" s="141" t="s">
        <v>1283</v>
      </c>
      <c r="F78" s="141" t="s">
        <v>1284</v>
      </c>
      <c r="G78" s="141">
        <v>2020</v>
      </c>
      <c r="H78" s="140" t="s">
        <v>15</v>
      </c>
      <c r="I78" s="149">
        <v>576</v>
      </c>
      <c r="J78" s="150" t="s">
        <v>1251</v>
      </c>
      <c r="K78" s="114"/>
    </row>
    <row r="79" spans="1:11" s="109" customFormat="1" ht="15.75" customHeight="1">
      <c r="A79" s="134">
        <v>15</v>
      </c>
      <c r="B79" s="148" t="s">
        <v>1277</v>
      </c>
      <c r="C79" s="141">
        <v>2</v>
      </c>
      <c r="D79" s="142" t="s">
        <v>1285</v>
      </c>
      <c r="E79" s="141" t="s">
        <v>1286</v>
      </c>
      <c r="F79" s="141" t="s">
        <v>916</v>
      </c>
      <c r="G79" s="141">
        <v>2019</v>
      </c>
      <c r="H79" s="140" t="s">
        <v>15</v>
      </c>
      <c r="I79" s="149">
        <v>234</v>
      </c>
      <c r="J79" s="150" t="s">
        <v>1251</v>
      </c>
      <c r="K79" s="114"/>
    </row>
    <row r="80" spans="1:11" s="109" customFormat="1" ht="15.75" customHeight="1">
      <c r="A80" s="134">
        <v>16</v>
      </c>
      <c r="B80" s="148" t="s">
        <v>1277</v>
      </c>
      <c r="C80" s="141">
        <v>2</v>
      </c>
      <c r="D80" s="142" t="s">
        <v>1287</v>
      </c>
      <c r="E80" s="141" t="s">
        <v>1288</v>
      </c>
      <c r="F80" s="141" t="s">
        <v>1289</v>
      </c>
      <c r="G80" s="141">
        <v>2018</v>
      </c>
      <c r="H80" s="140" t="s">
        <v>15</v>
      </c>
      <c r="I80" s="149">
        <v>568</v>
      </c>
      <c r="J80" s="150" t="s">
        <v>1251</v>
      </c>
      <c r="K80" s="114"/>
    </row>
    <row r="81" spans="1:11" s="109" customFormat="1" ht="15.75" customHeight="1">
      <c r="A81" s="134">
        <v>17</v>
      </c>
      <c r="B81" s="148" t="s">
        <v>1277</v>
      </c>
      <c r="C81" s="141">
        <v>2</v>
      </c>
      <c r="D81" s="142" t="s">
        <v>1290</v>
      </c>
      <c r="E81" s="141" t="s">
        <v>1291</v>
      </c>
      <c r="F81" s="141" t="s">
        <v>1292</v>
      </c>
      <c r="G81" s="141">
        <v>2017</v>
      </c>
      <c r="H81" s="140" t="s">
        <v>15</v>
      </c>
      <c r="I81" s="149">
        <v>296</v>
      </c>
      <c r="J81" s="150" t="s">
        <v>1251</v>
      </c>
      <c r="K81" s="114"/>
    </row>
    <row r="82" spans="1:11" s="109" customFormat="1" ht="15.75" customHeight="1">
      <c r="A82" s="134">
        <v>18</v>
      </c>
      <c r="B82" s="148" t="s">
        <v>1277</v>
      </c>
      <c r="C82" s="141">
        <v>2</v>
      </c>
      <c r="D82" s="142" t="s">
        <v>1293</v>
      </c>
      <c r="E82" s="141" t="s">
        <v>1294</v>
      </c>
      <c r="F82" s="141" t="s">
        <v>948</v>
      </c>
      <c r="G82" s="141">
        <v>2015</v>
      </c>
      <c r="H82" s="140" t="s">
        <v>15</v>
      </c>
      <c r="I82" s="149">
        <v>336</v>
      </c>
      <c r="J82" s="150" t="s">
        <v>1251</v>
      </c>
      <c r="K82" s="114"/>
    </row>
    <row r="83" spans="1:11" s="109" customFormat="1" ht="15.75" customHeight="1">
      <c r="A83" s="134"/>
      <c r="B83" s="148"/>
      <c r="C83" s="141"/>
      <c r="D83" s="142"/>
      <c r="E83" s="141"/>
      <c r="F83" s="141"/>
      <c r="G83" s="141"/>
      <c r="H83" s="140"/>
      <c r="I83" s="149"/>
      <c r="J83" s="150"/>
      <c r="K83" s="114"/>
    </row>
    <row r="84" spans="1:11" ht="15.75" customHeight="1">
      <c r="A84" s="134"/>
      <c r="B84" s="151"/>
      <c r="C84" s="152"/>
      <c r="D84" s="144"/>
      <c r="E84" s="144"/>
      <c r="F84" s="144"/>
      <c r="G84" s="144"/>
      <c r="H84" s="144"/>
      <c r="I84" s="153"/>
      <c r="J84" s="144"/>
      <c r="K84" s="114"/>
    </row>
    <row r="85" spans="1:11" ht="15.75" customHeight="1">
      <c r="A85" s="156"/>
      <c r="B85" s="118"/>
      <c r="C85" s="119"/>
      <c r="D85" s="114"/>
      <c r="E85" s="114"/>
      <c r="F85" s="114"/>
      <c r="G85" s="114"/>
      <c r="H85" s="114"/>
      <c r="I85" s="120"/>
      <c r="J85" s="114"/>
      <c r="K85" s="114"/>
    </row>
    <row r="86" spans="1:11" ht="15.75" customHeight="1">
      <c r="B86" s="121"/>
      <c r="C86" s="116"/>
      <c r="D86" s="110"/>
      <c r="E86" s="110"/>
      <c r="F86" s="110"/>
      <c r="G86" s="110"/>
      <c r="H86" s="110"/>
      <c r="I86" s="117"/>
      <c r="J86" s="110"/>
      <c r="K86" s="110"/>
    </row>
    <row r="87" spans="1:11" ht="15.75" customHeight="1"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5.75" customHeight="1">
      <c r="B88" s="122"/>
      <c r="C88" s="122"/>
      <c r="D88" s="122"/>
      <c r="E88" s="122"/>
      <c r="F88" s="122"/>
      <c r="G88" s="122"/>
      <c r="H88" s="122"/>
      <c r="I88" s="122"/>
      <c r="J88" s="123"/>
      <c r="K88" s="123"/>
    </row>
    <row r="89" spans="1:11" ht="15.75" customHeight="1">
      <c r="B89" s="110"/>
      <c r="C89" s="110"/>
      <c r="D89" s="110"/>
      <c r="E89" s="110"/>
      <c r="F89" s="110"/>
      <c r="G89" s="110"/>
      <c r="H89" s="110"/>
      <c r="I89" s="110"/>
      <c r="J89" s="111"/>
      <c r="K89" s="123"/>
    </row>
    <row r="90" spans="1:11" ht="15.75" customHeight="1">
      <c r="B90" s="112" t="s">
        <v>1189</v>
      </c>
      <c r="C90" s="112" t="s">
        <v>41</v>
      </c>
      <c r="D90" s="110"/>
      <c r="E90" s="110"/>
      <c r="F90" s="110"/>
      <c r="G90" s="110"/>
      <c r="H90" s="113" t="s">
        <v>10</v>
      </c>
      <c r="I90" s="124">
        <f>SUM(I65:I89)</f>
        <v>17442</v>
      </c>
      <c r="J90" s="111"/>
      <c r="K90" s="123"/>
    </row>
    <row r="91" spans="1:11" ht="22.9" customHeight="1">
      <c r="B91" s="125">
        <v>18</v>
      </c>
      <c r="C91" s="125">
        <f>SUM(C65:C90)</f>
        <v>36</v>
      </c>
      <c r="D91" s="126" t="s">
        <v>42</v>
      </c>
      <c r="E91" s="122"/>
      <c r="F91" s="122"/>
      <c r="G91" s="122"/>
      <c r="H91" s="122"/>
      <c r="I91" s="122"/>
      <c r="J91" s="123"/>
      <c r="K91" s="123"/>
    </row>
    <row r="92" spans="1:11" ht="15.75" customHeight="1" thickBot="1">
      <c r="B92" s="109"/>
      <c r="C92" s="109"/>
      <c r="D92" s="109"/>
      <c r="E92" s="109"/>
      <c r="F92" s="109"/>
      <c r="G92" s="109"/>
      <c r="H92" s="109"/>
      <c r="I92" s="109"/>
      <c r="J92" s="109"/>
      <c r="K92" s="109"/>
    </row>
    <row r="93" spans="1:11" ht="15.6" customHeight="1">
      <c r="B93" s="110"/>
      <c r="C93" s="110"/>
      <c r="D93" s="110"/>
      <c r="E93" s="110"/>
      <c r="F93" s="112" t="s">
        <v>1189</v>
      </c>
      <c r="G93" s="112" t="s">
        <v>41</v>
      </c>
      <c r="H93" s="110"/>
      <c r="I93" s="110"/>
      <c r="J93" s="22" t="s">
        <v>43</v>
      </c>
      <c r="K93" s="110"/>
    </row>
    <row r="94" spans="1:11" ht="20.45" customHeight="1" thickBot="1">
      <c r="B94" s="110"/>
      <c r="C94" s="110"/>
      <c r="D94" s="110"/>
      <c r="E94" s="110"/>
      <c r="F94" s="125">
        <f>B91</f>
        <v>18</v>
      </c>
      <c r="G94" s="125">
        <f>C91</f>
        <v>36</v>
      </c>
      <c r="H94" s="113" t="s">
        <v>44</v>
      </c>
      <c r="I94" s="124">
        <f>I90</f>
        <v>17442</v>
      </c>
      <c r="J94" s="24">
        <v>65000</v>
      </c>
      <c r="K94" s="110"/>
    </row>
    <row r="95" spans="1:11" ht="15.75" customHeight="1"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5.75" customHeight="1"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2:11" ht="13.9" customHeight="1">
      <c r="B97" s="109"/>
      <c r="C97" s="109"/>
      <c r="D97" s="109"/>
      <c r="E97" s="135" t="s">
        <v>1194</v>
      </c>
      <c r="F97" s="135" t="s">
        <v>1192</v>
      </c>
      <c r="G97" s="135" t="s">
        <v>1193</v>
      </c>
      <c r="H97" s="183" t="s">
        <v>1589</v>
      </c>
      <c r="I97" s="183" t="s">
        <v>1590</v>
      </c>
      <c r="J97" s="109"/>
      <c r="K97" s="109"/>
    </row>
    <row r="98" spans="2:11" ht="27" customHeight="1">
      <c r="B98" s="109"/>
      <c r="C98" s="109"/>
      <c r="D98" s="109"/>
      <c r="E98" s="134"/>
      <c r="F98" s="138">
        <f>F94+B57</f>
        <v>65</v>
      </c>
      <c r="G98" s="138">
        <f>G94+G60</f>
        <v>215</v>
      </c>
      <c r="H98" s="187">
        <v>130000</v>
      </c>
      <c r="I98" s="188">
        <f>I90+J56</f>
        <v>79254</v>
      </c>
      <c r="J98" s="109"/>
      <c r="K98" s="109"/>
    </row>
    <row r="99" spans="2:11" ht="15.75" customHeight="1"/>
    <row r="100" spans="2:11" ht="15.75" customHeight="1"/>
    <row r="101" spans="2:11" ht="15.75" customHeight="1"/>
    <row r="102" spans="2:11" ht="15.75" customHeight="1"/>
    <row r="103" spans="2:11" ht="15.75" customHeight="1"/>
    <row r="104" spans="2:11" ht="15.75" customHeight="1"/>
    <row r="105" spans="2:11" ht="15.75" customHeight="1"/>
    <row r="106" spans="2:11" ht="15.75" customHeight="1"/>
    <row r="107" spans="2:11" ht="15.75" customHeight="1"/>
    <row r="108" spans="2:11" ht="15.75" customHeight="1"/>
    <row r="109" spans="2:11" ht="15.75" customHeight="1"/>
    <row r="110" spans="2:11" ht="15.75" customHeight="1"/>
    <row r="111" spans="2:11" ht="15.75" customHeight="1"/>
    <row r="112" spans="2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6">
    <mergeCell ref="B1:K1"/>
    <mergeCell ref="B2:I2"/>
    <mergeCell ref="B62:K62"/>
    <mergeCell ref="B63:I63"/>
    <mergeCell ref="A2:A3"/>
    <mergeCell ref="A63:A64"/>
  </mergeCells>
  <pageMargins left="0.7" right="0.7" top="0.75" bottom="0.75" header="0" footer="0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topLeftCell="A52" workbookViewId="0">
      <selection activeCell="J78" sqref="J78"/>
    </sheetView>
  </sheetViews>
  <sheetFormatPr baseColWidth="10" defaultColWidth="12.625" defaultRowHeight="15" customHeight="1"/>
  <cols>
    <col min="1" max="1" width="7.375" style="300" customWidth="1"/>
    <col min="2" max="3" width="9.375" customWidth="1"/>
    <col min="4" max="4" width="63.75" customWidth="1"/>
    <col min="5" max="5" width="31.75" customWidth="1"/>
    <col min="6" max="6" width="21.5" customWidth="1"/>
    <col min="7" max="7" width="11.75" customWidth="1"/>
    <col min="8" max="8" width="16.375" customWidth="1"/>
    <col min="9" max="9" width="15.25" customWidth="1"/>
    <col min="10" max="10" width="23.125" customWidth="1"/>
    <col min="11" max="12" width="9.375" customWidth="1"/>
    <col min="13" max="13" width="11.25" customWidth="1"/>
    <col min="14" max="27" width="9.375" customWidth="1"/>
  </cols>
  <sheetData>
    <row r="1" spans="1:13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3" ht="27.75">
      <c r="A2" s="361" t="s">
        <v>2349</v>
      </c>
      <c r="B2" s="353" t="s">
        <v>2038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3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3" s="170" customFormat="1">
      <c r="A4" s="134">
        <v>1</v>
      </c>
      <c r="B4" s="258" t="s">
        <v>23</v>
      </c>
      <c r="C4" s="258">
        <v>3</v>
      </c>
      <c r="D4" s="258" t="s">
        <v>1015</v>
      </c>
      <c r="E4" s="258" t="s">
        <v>1016</v>
      </c>
      <c r="F4" s="258" t="s">
        <v>1017</v>
      </c>
      <c r="G4" s="258" t="s">
        <v>117</v>
      </c>
      <c r="H4" s="259" t="s">
        <v>15</v>
      </c>
      <c r="I4" s="261">
        <v>925</v>
      </c>
      <c r="J4" s="262">
        <v>2775</v>
      </c>
      <c r="K4" s="258">
        <v>3637</v>
      </c>
      <c r="L4" s="156"/>
    </row>
    <row r="5" spans="1:13" s="170" customFormat="1">
      <c r="A5" s="134">
        <v>2</v>
      </c>
      <c r="B5" s="258" t="s">
        <v>23</v>
      </c>
      <c r="C5" s="258">
        <v>3</v>
      </c>
      <c r="D5" s="258" t="s">
        <v>1018</v>
      </c>
      <c r="E5" s="258" t="s">
        <v>1019</v>
      </c>
      <c r="F5" s="258" t="s">
        <v>1020</v>
      </c>
      <c r="G5" s="258">
        <v>2011</v>
      </c>
      <c r="H5" s="259" t="s">
        <v>15</v>
      </c>
      <c r="I5" s="261">
        <v>4625</v>
      </c>
      <c r="J5" s="262">
        <v>13875</v>
      </c>
      <c r="K5" s="258">
        <v>3637</v>
      </c>
      <c r="L5" s="156"/>
    </row>
    <row r="6" spans="1:13" s="170" customFormat="1">
      <c r="A6" s="134">
        <v>3</v>
      </c>
      <c r="B6" s="258" t="s">
        <v>23</v>
      </c>
      <c r="C6" s="258">
        <v>3</v>
      </c>
      <c r="D6" s="258" t="s">
        <v>1021</v>
      </c>
      <c r="E6" s="258" t="s">
        <v>1022</v>
      </c>
      <c r="F6" s="258" t="s">
        <v>1023</v>
      </c>
      <c r="G6" s="258">
        <v>2012</v>
      </c>
      <c r="H6" s="259" t="s">
        <v>15</v>
      </c>
      <c r="I6" s="261">
        <v>2036</v>
      </c>
      <c r="J6" s="262">
        <v>6108</v>
      </c>
      <c r="K6" s="258">
        <v>3637</v>
      </c>
      <c r="L6" s="156"/>
    </row>
    <row r="7" spans="1:13" s="170" customFormat="1">
      <c r="A7" s="134">
        <v>4</v>
      </c>
      <c r="B7" s="258" t="s">
        <v>23</v>
      </c>
      <c r="C7" s="258">
        <v>3</v>
      </c>
      <c r="D7" s="258" t="s">
        <v>1024</v>
      </c>
      <c r="E7" s="258" t="s">
        <v>1025</v>
      </c>
      <c r="F7" s="258" t="s">
        <v>1025</v>
      </c>
      <c r="G7" s="258">
        <v>2014</v>
      </c>
      <c r="H7" s="259" t="s">
        <v>15</v>
      </c>
      <c r="I7" s="261">
        <v>1850</v>
      </c>
      <c r="J7" s="262">
        <v>5550</v>
      </c>
      <c r="K7" s="258">
        <v>3637</v>
      </c>
      <c r="L7" s="156"/>
    </row>
    <row r="8" spans="1:13" s="170" customFormat="1">
      <c r="A8" s="134">
        <v>5</v>
      </c>
      <c r="B8" s="258" t="s">
        <v>23</v>
      </c>
      <c r="C8" s="258">
        <v>3</v>
      </c>
      <c r="D8" s="258" t="s">
        <v>1026</v>
      </c>
      <c r="E8" s="258" t="s">
        <v>1027</v>
      </c>
      <c r="F8" s="258" t="s">
        <v>1028</v>
      </c>
      <c r="G8" s="258" t="s">
        <v>991</v>
      </c>
      <c r="H8" s="259" t="s">
        <v>15</v>
      </c>
      <c r="I8" s="261">
        <v>1490</v>
      </c>
      <c r="J8" s="262">
        <v>4470</v>
      </c>
      <c r="K8" s="258">
        <v>3637</v>
      </c>
      <c r="L8" s="156"/>
    </row>
    <row r="9" spans="1:13" s="170" customFormat="1">
      <c r="A9" s="134">
        <v>6</v>
      </c>
      <c r="B9" s="258" t="s">
        <v>23</v>
      </c>
      <c r="C9" s="258">
        <v>3</v>
      </c>
      <c r="D9" s="258" t="s">
        <v>1029</v>
      </c>
      <c r="E9" s="258" t="s">
        <v>1030</v>
      </c>
      <c r="F9" s="258" t="s">
        <v>1028</v>
      </c>
      <c r="G9" s="258" t="s">
        <v>1031</v>
      </c>
      <c r="H9" s="259" t="s">
        <v>15</v>
      </c>
      <c r="I9" s="261">
        <v>1695</v>
      </c>
      <c r="J9" s="262">
        <v>5085</v>
      </c>
      <c r="K9" s="258">
        <v>3637</v>
      </c>
      <c r="L9" s="156"/>
    </row>
    <row r="10" spans="1:13" s="170" customFormat="1">
      <c r="A10" s="134">
        <v>7</v>
      </c>
      <c r="B10" s="258" t="s">
        <v>23</v>
      </c>
      <c r="C10" s="258">
        <v>3</v>
      </c>
      <c r="D10" s="258" t="s">
        <v>1032</v>
      </c>
      <c r="E10" s="258" t="s">
        <v>1033</v>
      </c>
      <c r="F10" s="258" t="s">
        <v>1028</v>
      </c>
      <c r="G10" s="258" t="s">
        <v>117</v>
      </c>
      <c r="H10" s="259" t="s">
        <v>15</v>
      </c>
      <c r="I10" s="261">
        <v>1105</v>
      </c>
      <c r="J10" s="262">
        <v>3315</v>
      </c>
      <c r="K10" s="258">
        <v>3637</v>
      </c>
      <c r="L10" s="156"/>
    </row>
    <row r="11" spans="1:13" s="170" customFormat="1">
      <c r="A11" s="134">
        <v>8</v>
      </c>
      <c r="B11" s="258" t="s">
        <v>23</v>
      </c>
      <c r="C11" s="258">
        <v>3</v>
      </c>
      <c r="D11" s="258" t="s">
        <v>1034</v>
      </c>
      <c r="E11" s="258" t="s">
        <v>1035</v>
      </c>
      <c r="F11" s="258" t="s">
        <v>1036</v>
      </c>
      <c r="G11" s="258" t="s">
        <v>117</v>
      </c>
      <c r="H11" s="259" t="s">
        <v>15</v>
      </c>
      <c r="I11" s="261">
        <v>256</v>
      </c>
      <c r="J11" s="262">
        <v>768</v>
      </c>
      <c r="K11" s="258">
        <v>3637</v>
      </c>
      <c r="L11" s="156"/>
    </row>
    <row r="12" spans="1:13">
      <c r="A12" s="134">
        <v>9</v>
      </c>
      <c r="B12" s="224" t="s">
        <v>1037</v>
      </c>
      <c r="C12" s="325">
        <v>1</v>
      </c>
      <c r="D12" s="181" t="s">
        <v>1038</v>
      </c>
      <c r="E12" s="181" t="s">
        <v>1039</v>
      </c>
      <c r="F12" s="181" t="s">
        <v>1040</v>
      </c>
      <c r="G12" s="224">
        <v>2018</v>
      </c>
      <c r="H12" s="225" t="s">
        <v>15</v>
      </c>
      <c r="I12" s="226">
        <v>1249</v>
      </c>
      <c r="J12" s="226">
        <f t="shared" ref="J12:J18" si="0">I12*C12</f>
        <v>1249</v>
      </c>
      <c r="K12" s="325" t="s">
        <v>1041</v>
      </c>
      <c r="L12" s="156"/>
    </row>
    <row r="13" spans="1:13">
      <c r="A13" s="134">
        <v>10</v>
      </c>
      <c r="B13" s="224" t="s">
        <v>1037</v>
      </c>
      <c r="C13" s="325">
        <v>3</v>
      </c>
      <c r="D13" s="181" t="s">
        <v>1042</v>
      </c>
      <c r="E13" s="181" t="s">
        <v>1043</v>
      </c>
      <c r="F13" s="181" t="s">
        <v>1044</v>
      </c>
      <c r="G13" s="224">
        <v>2018</v>
      </c>
      <c r="H13" s="225" t="s">
        <v>15</v>
      </c>
      <c r="I13" s="226">
        <v>615</v>
      </c>
      <c r="J13" s="226">
        <f t="shared" si="0"/>
        <v>1845</v>
      </c>
      <c r="K13" s="325" t="s">
        <v>1041</v>
      </c>
      <c r="L13" s="156"/>
      <c r="M13" s="295"/>
    </row>
    <row r="14" spans="1:13">
      <c r="A14" s="134">
        <v>11</v>
      </c>
      <c r="B14" s="224" t="s">
        <v>1037</v>
      </c>
      <c r="C14" s="325">
        <v>3</v>
      </c>
      <c r="D14" s="181" t="s">
        <v>1045</v>
      </c>
      <c r="E14" s="181" t="s">
        <v>1046</v>
      </c>
      <c r="F14" s="181" t="s">
        <v>1047</v>
      </c>
      <c r="G14" s="224">
        <v>2015</v>
      </c>
      <c r="H14" s="225" t="s">
        <v>15</v>
      </c>
      <c r="I14" s="226">
        <v>1329</v>
      </c>
      <c r="J14" s="226">
        <f t="shared" si="0"/>
        <v>3987</v>
      </c>
      <c r="K14" s="325" t="s">
        <v>1041</v>
      </c>
      <c r="L14" s="156"/>
    </row>
    <row r="15" spans="1:13">
      <c r="A15" s="134">
        <v>12</v>
      </c>
      <c r="B15" s="224" t="s">
        <v>1037</v>
      </c>
      <c r="C15" s="325">
        <v>3</v>
      </c>
      <c r="D15" s="181" t="s">
        <v>1048</v>
      </c>
      <c r="E15" s="181" t="s">
        <v>1049</v>
      </c>
      <c r="F15" s="181" t="s">
        <v>1047</v>
      </c>
      <c r="G15" s="224">
        <v>2016</v>
      </c>
      <c r="H15" s="225" t="s">
        <v>15</v>
      </c>
      <c r="I15" s="226">
        <v>795</v>
      </c>
      <c r="J15" s="226">
        <f t="shared" si="0"/>
        <v>2385</v>
      </c>
      <c r="K15" s="325" t="s">
        <v>1041</v>
      </c>
      <c r="L15" s="156"/>
    </row>
    <row r="16" spans="1:13">
      <c r="A16" s="134">
        <v>13</v>
      </c>
      <c r="B16" s="224" t="s">
        <v>1037</v>
      </c>
      <c r="C16" s="325">
        <v>3</v>
      </c>
      <c r="D16" s="181" t="s">
        <v>1050</v>
      </c>
      <c r="E16" s="181" t="s">
        <v>1051</v>
      </c>
      <c r="F16" s="181" t="s">
        <v>215</v>
      </c>
      <c r="G16" s="224">
        <v>2018</v>
      </c>
      <c r="H16" s="225" t="s">
        <v>15</v>
      </c>
      <c r="I16" s="226">
        <v>695</v>
      </c>
      <c r="J16" s="226">
        <f t="shared" si="0"/>
        <v>2085</v>
      </c>
      <c r="K16" s="325" t="s">
        <v>1041</v>
      </c>
      <c r="L16" s="156"/>
    </row>
    <row r="17" spans="1:13">
      <c r="A17" s="134">
        <v>14</v>
      </c>
      <c r="B17" s="224" t="s">
        <v>1037</v>
      </c>
      <c r="C17" s="325">
        <v>3</v>
      </c>
      <c r="D17" s="181" t="s">
        <v>1052</v>
      </c>
      <c r="E17" s="181" t="s">
        <v>1053</v>
      </c>
      <c r="F17" s="181" t="s">
        <v>215</v>
      </c>
      <c r="G17" s="224">
        <v>2016</v>
      </c>
      <c r="H17" s="225" t="s">
        <v>15</v>
      </c>
      <c r="I17" s="226">
        <v>495</v>
      </c>
      <c r="J17" s="226">
        <f t="shared" si="0"/>
        <v>1485</v>
      </c>
      <c r="K17" s="325" t="s">
        <v>1041</v>
      </c>
      <c r="L17" s="156"/>
    </row>
    <row r="18" spans="1:13">
      <c r="A18" s="134">
        <v>15</v>
      </c>
      <c r="B18" s="224" t="s">
        <v>1037</v>
      </c>
      <c r="C18" s="325">
        <v>3</v>
      </c>
      <c r="D18" s="181" t="s">
        <v>1054</v>
      </c>
      <c r="E18" s="181" t="s">
        <v>1055</v>
      </c>
      <c r="F18" s="181" t="s">
        <v>1056</v>
      </c>
      <c r="G18" s="224">
        <v>2018</v>
      </c>
      <c r="H18" s="225" t="s">
        <v>15</v>
      </c>
      <c r="I18" s="226">
        <v>779</v>
      </c>
      <c r="J18" s="226">
        <f t="shared" si="0"/>
        <v>2337</v>
      </c>
      <c r="K18" s="325" t="s">
        <v>1041</v>
      </c>
      <c r="L18" s="156"/>
    </row>
    <row r="19" spans="1:13">
      <c r="A19" s="134">
        <v>16</v>
      </c>
      <c r="B19" s="339" t="s">
        <v>23</v>
      </c>
      <c r="C19" s="325">
        <v>3</v>
      </c>
      <c r="D19" s="313" t="s">
        <v>1057</v>
      </c>
      <c r="E19" s="313" t="s">
        <v>1058</v>
      </c>
      <c r="F19" s="313" t="s">
        <v>1059</v>
      </c>
      <c r="G19" s="224">
        <v>2016</v>
      </c>
      <c r="H19" s="225" t="s">
        <v>15</v>
      </c>
      <c r="I19" s="340">
        <v>504</v>
      </c>
      <c r="J19" s="341">
        <f t="shared" ref="J19:J33" si="1">I19*C18</f>
        <v>1512</v>
      </c>
      <c r="K19" s="325">
        <v>3707</v>
      </c>
      <c r="L19" s="156"/>
    </row>
    <row r="20" spans="1:13">
      <c r="A20" s="134">
        <v>17</v>
      </c>
      <c r="B20" s="339" t="s">
        <v>23</v>
      </c>
      <c r="C20" s="325">
        <v>3</v>
      </c>
      <c r="D20" s="313" t="s">
        <v>1060</v>
      </c>
      <c r="E20" s="313" t="s">
        <v>1058</v>
      </c>
      <c r="F20" s="313" t="s">
        <v>1061</v>
      </c>
      <c r="G20" s="224"/>
      <c r="H20" s="225" t="s">
        <v>15</v>
      </c>
      <c r="I20" s="340">
        <v>616</v>
      </c>
      <c r="J20" s="341">
        <f t="shared" si="1"/>
        <v>1848</v>
      </c>
      <c r="K20" s="325">
        <v>3707</v>
      </c>
      <c r="L20" s="156"/>
    </row>
    <row r="21" spans="1:13" ht="16.5" customHeight="1">
      <c r="A21" s="134">
        <v>18</v>
      </c>
      <c r="B21" s="339" t="s">
        <v>23</v>
      </c>
      <c r="C21" s="325">
        <v>3</v>
      </c>
      <c r="D21" s="313" t="s">
        <v>1062</v>
      </c>
      <c r="E21" s="313" t="s">
        <v>1063</v>
      </c>
      <c r="F21" s="313" t="s">
        <v>1040</v>
      </c>
      <c r="G21" s="224"/>
      <c r="H21" s="225" t="s">
        <v>15</v>
      </c>
      <c r="I21" s="340">
        <v>339</v>
      </c>
      <c r="J21" s="341">
        <f t="shared" si="1"/>
        <v>1017</v>
      </c>
      <c r="K21" s="325">
        <v>3707</v>
      </c>
      <c r="L21" s="156"/>
    </row>
    <row r="22" spans="1:13" ht="16.5" customHeight="1">
      <c r="A22" s="134">
        <v>19</v>
      </c>
      <c r="B22" s="339" t="s">
        <v>23</v>
      </c>
      <c r="C22" s="325">
        <v>3</v>
      </c>
      <c r="D22" s="313" t="s">
        <v>1064</v>
      </c>
      <c r="E22" s="313" t="s">
        <v>1065</v>
      </c>
      <c r="F22" s="313" t="s">
        <v>1066</v>
      </c>
      <c r="G22" s="224"/>
      <c r="H22" s="225" t="s">
        <v>15</v>
      </c>
      <c r="I22" s="340">
        <v>1067</v>
      </c>
      <c r="J22" s="341">
        <f t="shared" si="1"/>
        <v>3201</v>
      </c>
      <c r="K22" s="325">
        <v>3707</v>
      </c>
      <c r="L22" s="156"/>
      <c r="M22" s="295"/>
    </row>
    <row r="23" spans="1:13" ht="16.5" customHeight="1">
      <c r="A23" s="134">
        <v>20</v>
      </c>
      <c r="B23" s="339" t="s">
        <v>23</v>
      </c>
      <c r="C23" s="325">
        <v>3</v>
      </c>
      <c r="D23" s="313" t="s">
        <v>1067</v>
      </c>
      <c r="E23" s="313" t="s">
        <v>1065</v>
      </c>
      <c r="F23" s="313" t="s">
        <v>1068</v>
      </c>
      <c r="G23" s="224"/>
      <c r="H23" s="225" t="s">
        <v>15</v>
      </c>
      <c r="I23" s="340">
        <v>617</v>
      </c>
      <c r="J23" s="341">
        <f t="shared" si="1"/>
        <v>1851</v>
      </c>
      <c r="K23" s="325">
        <v>3707</v>
      </c>
      <c r="L23" s="156"/>
    </row>
    <row r="24" spans="1:13" ht="16.5" customHeight="1">
      <c r="A24" s="134">
        <v>21</v>
      </c>
      <c r="B24" s="339" t="s">
        <v>23</v>
      </c>
      <c r="C24" s="325">
        <v>3</v>
      </c>
      <c r="D24" s="313" t="s">
        <v>1069</v>
      </c>
      <c r="E24" s="313"/>
      <c r="F24" s="313" t="s">
        <v>1066</v>
      </c>
      <c r="G24" s="224">
        <v>2013</v>
      </c>
      <c r="H24" s="225" t="s">
        <v>15</v>
      </c>
      <c r="I24" s="340">
        <v>673</v>
      </c>
      <c r="J24" s="341">
        <f t="shared" si="1"/>
        <v>2019</v>
      </c>
      <c r="K24" s="325">
        <v>3707</v>
      </c>
      <c r="L24" s="156"/>
    </row>
    <row r="25" spans="1:13" ht="16.5" customHeight="1">
      <c r="A25" s="134">
        <v>22</v>
      </c>
      <c r="B25" s="339" t="s">
        <v>23</v>
      </c>
      <c r="C25" s="325">
        <v>3</v>
      </c>
      <c r="D25" s="313" t="s">
        <v>1070</v>
      </c>
      <c r="E25" s="313" t="s">
        <v>1065</v>
      </c>
      <c r="F25" s="313" t="s">
        <v>1071</v>
      </c>
      <c r="G25" s="224"/>
      <c r="H25" s="225" t="s">
        <v>15</v>
      </c>
      <c r="I25" s="340">
        <v>761</v>
      </c>
      <c r="J25" s="341">
        <f t="shared" si="1"/>
        <v>2283</v>
      </c>
      <c r="K25" s="325">
        <v>3707</v>
      </c>
      <c r="L25" s="156"/>
    </row>
    <row r="26" spans="1:13" ht="16.5" customHeight="1">
      <c r="A26" s="134">
        <v>23</v>
      </c>
      <c r="B26" s="339" t="s">
        <v>23</v>
      </c>
      <c r="C26" s="325">
        <v>3</v>
      </c>
      <c r="D26" s="313" t="s">
        <v>1072</v>
      </c>
      <c r="E26" s="313" t="s">
        <v>1065</v>
      </c>
      <c r="F26" s="313" t="s">
        <v>1066</v>
      </c>
      <c r="G26" s="224">
        <v>2021</v>
      </c>
      <c r="H26" s="225" t="s">
        <v>15</v>
      </c>
      <c r="I26" s="340">
        <v>1263</v>
      </c>
      <c r="J26" s="341">
        <f t="shared" si="1"/>
        <v>3789</v>
      </c>
      <c r="K26" s="325">
        <v>3707</v>
      </c>
      <c r="L26" s="156"/>
    </row>
    <row r="27" spans="1:13" ht="16.5" customHeight="1">
      <c r="A27" s="134">
        <v>24</v>
      </c>
      <c r="B27" s="339" t="s">
        <v>23</v>
      </c>
      <c r="C27" s="325">
        <v>3</v>
      </c>
      <c r="D27" s="313" t="s">
        <v>1073</v>
      </c>
      <c r="E27" s="313" t="s">
        <v>1074</v>
      </c>
      <c r="F27" s="313" t="s">
        <v>1075</v>
      </c>
      <c r="G27" s="224"/>
      <c r="H27" s="225" t="s">
        <v>15</v>
      </c>
      <c r="I27" s="340">
        <v>320</v>
      </c>
      <c r="J27" s="341">
        <f t="shared" si="1"/>
        <v>960</v>
      </c>
      <c r="K27" s="325">
        <v>3707</v>
      </c>
      <c r="L27" s="156"/>
    </row>
    <row r="28" spans="1:13" ht="15.75" customHeight="1">
      <c r="A28" s="134">
        <v>25</v>
      </c>
      <c r="B28" s="339" t="s">
        <v>23</v>
      </c>
      <c r="C28" s="325">
        <v>3</v>
      </c>
      <c r="D28" s="313" t="s">
        <v>1076</v>
      </c>
      <c r="E28" s="313" t="s">
        <v>1077</v>
      </c>
      <c r="F28" s="313" t="s">
        <v>1078</v>
      </c>
      <c r="G28" s="224"/>
      <c r="H28" s="225" t="s">
        <v>15</v>
      </c>
      <c r="I28" s="340">
        <v>263</v>
      </c>
      <c r="J28" s="341">
        <f t="shared" si="1"/>
        <v>789</v>
      </c>
      <c r="K28" s="325">
        <v>3707</v>
      </c>
      <c r="L28" s="156"/>
    </row>
    <row r="29" spans="1:13" ht="15.75" customHeight="1">
      <c r="A29" s="134">
        <v>26</v>
      </c>
      <c r="B29" s="339" t="s">
        <v>23</v>
      </c>
      <c r="C29" s="325">
        <v>3</v>
      </c>
      <c r="D29" s="313" t="s">
        <v>1079</v>
      </c>
      <c r="E29" s="313" t="s">
        <v>1080</v>
      </c>
      <c r="F29" s="313" t="s">
        <v>1078</v>
      </c>
      <c r="G29" s="224"/>
      <c r="H29" s="225" t="s">
        <v>15</v>
      </c>
      <c r="I29" s="340">
        <v>425</v>
      </c>
      <c r="J29" s="341">
        <f t="shared" si="1"/>
        <v>1275</v>
      </c>
      <c r="K29" s="325">
        <v>3707</v>
      </c>
      <c r="L29" s="156"/>
    </row>
    <row r="30" spans="1:13" ht="15.75" customHeight="1">
      <c r="A30" s="134">
        <v>27</v>
      </c>
      <c r="B30" s="339" t="s">
        <v>23</v>
      </c>
      <c r="C30" s="325">
        <v>3</v>
      </c>
      <c r="D30" s="313" t="s">
        <v>1081</v>
      </c>
      <c r="E30" s="313" t="s">
        <v>1082</v>
      </c>
      <c r="F30" s="313" t="s">
        <v>1083</v>
      </c>
      <c r="G30" s="225"/>
      <c r="H30" s="225" t="s">
        <v>15</v>
      </c>
      <c r="I30" s="340">
        <v>255</v>
      </c>
      <c r="J30" s="341">
        <f t="shared" si="1"/>
        <v>765</v>
      </c>
      <c r="K30" s="325">
        <v>3707</v>
      </c>
      <c r="L30" s="156"/>
    </row>
    <row r="31" spans="1:13" ht="15.75" customHeight="1">
      <c r="A31" s="134">
        <v>28</v>
      </c>
      <c r="B31" s="339" t="s">
        <v>23</v>
      </c>
      <c r="C31" s="325">
        <v>3</v>
      </c>
      <c r="D31" s="313" t="s">
        <v>1084</v>
      </c>
      <c r="E31" s="313" t="s">
        <v>1082</v>
      </c>
      <c r="F31" s="313"/>
      <c r="G31" s="224"/>
      <c r="H31" s="225" t="s">
        <v>15</v>
      </c>
      <c r="I31" s="340">
        <v>219</v>
      </c>
      <c r="J31" s="341">
        <f t="shared" si="1"/>
        <v>657</v>
      </c>
      <c r="K31" s="325">
        <v>3707</v>
      </c>
      <c r="L31" s="156"/>
    </row>
    <row r="32" spans="1:13" ht="15.75" customHeight="1">
      <c r="A32" s="134">
        <v>29</v>
      </c>
      <c r="B32" s="339" t="s">
        <v>23</v>
      </c>
      <c r="C32" s="325">
        <v>3</v>
      </c>
      <c r="D32" s="313" t="s">
        <v>1085</v>
      </c>
      <c r="E32" s="313" t="s">
        <v>1082</v>
      </c>
      <c r="F32" s="313"/>
      <c r="G32" s="224"/>
      <c r="H32" s="225" t="s">
        <v>15</v>
      </c>
      <c r="I32" s="340">
        <v>211</v>
      </c>
      <c r="J32" s="341">
        <f t="shared" si="1"/>
        <v>633</v>
      </c>
      <c r="K32" s="325">
        <v>3707</v>
      </c>
      <c r="L32" s="156"/>
    </row>
    <row r="33" spans="1:12" ht="15.75" customHeight="1">
      <c r="A33" s="134">
        <v>30</v>
      </c>
      <c r="B33" s="339" t="s">
        <v>23</v>
      </c>
      <c r="C33" s="325">
        <v>3</v>
      </c>
      <c r="D33" s="313" t="s">
        <v>1086</v>
      </c>
      <c r="E33" s="313" t="s">
        <v>1087</v>
      </c>
      <c r="F33" s="313" t="s">
        <v>1088</v>
      </c>
      <c r="G33" s="224">
        <v>2020</v>
      </c>
      <c r="H33" s="225" t="s">
        <v>15</v>
      </c>
      <c r="I33" s="340">
        <v>475</v>
      </c>
      <c r="J33" s="341">
        <f t="shared" si="1"/>
        <v>1425</v>
      </c>
      <c r="K33" s="325">
        <v>3707</v>
      </c>
      <c r="L33" s="156"/>
    </row>
    <row r="34" spans="1:12" ht="15.75" customHeight="1">
      <c r="A34" s="134">
        <v>31</v>
      </c>
      <c r="B34" s="339" t="s">
        <v>12</v>
      </c>
      <c r="C34" s="325">
        <v>1</v>
      </c>
      <c r="D34" s="313" t="s">
        <v>1089</v>
      </c>
      <c r="E34" s="313" t="s">
        <v>1090</v>
      </c>
      <c r="F34" s="313" t="s">
        <v>1091</v>
      </c>
      <c r="G34" s="224">
        <v>2020</v>
      </c>
      <c r="H34" s="225" t="s">
        <v>15</v>
      </c>
      <c r="I34" s="340">
        <v>2340.8000000000002</v>
      </c>
      <c r="J34" s="341">
        <f>I34*C34</f>
        <v>2340.8000000000002</v>
      </c>
      <c r="K34" s="325" t="s">
        <v>16</v>
      </c>
      <c r="L34" s="156"/>
    </row>
    <row r="35" spans="1:12" s="300" customFormat="1" ht="15.75" customHeight="1">
      <c r="A35" s="156"/>
      <c r="B35" s="335"/>
      <c r="C35" s="336"/>
      <c r="D35" s="238"/>
      <c r="E35" s="238"/>
      <c r="F35" s="238"/>
      <c r="G35" s="221"/>
      <c r="H35" s="222"/>
      <c r="I35" s="337"/>
      <c r="J35" s="338"/>
      <c r="K35" s="336"/>
      <c r="L35" s="156"/>
    </row>
    <row r="36" spans="1:12" ht="15.75" customHeight="1">
      <c r="B36" s="31"/>
    </row>
    <row r="37" spans="1:12" ht="15.75" customHeight="1">
      <c r="B37" s="13"/>
      <c r="C37" s="13"/>
      <c r="D37" s="13"/>
      <c r="E37" s="13"/>
      <c r="F37" s="13"/>
      <c r="G37" s="13"/>
      <c r="H37" s="13"/>
      <c r="I37" s="13"/>
      <c r="J37" s="14"/>
      <c r="K37" s="14"/>
    </row>
    <row r="38" spans="1:12" ht="15.75" customHeight="1">
      <c r="J38" s="15"/>
      <c r="K38" s="14"/>
    </row>
    <row r="39" spans="1:12" ht="15.75" customHeight="1">
      <c r="B39" s="16" t="s">
        <v>40</v>
      </c>
      <c r="C39" s="16" t="s">
        <v>41</v>
      </c>
      <c r="I39" s="17" t="s">
        <v>10</v>
      </c>
      <c r="J39" s="18">
        <f>SUM(J4:J38)</f>
        <v>83683.8</v>
      </c>
      <c r="K39" s="14"/>
    </row>
    <row r="40" spans="1:12" ht="24.75" customHeight="1">
      <c r="B40" s="19">
        <v>31</v>
      </c>
      <c r="C40" s="19">
        <f>SUM(C4:C39)</f>
        <v>89</v>
      </c>
      <c r="D40" s="20" t="s">
        <v>42</v>
      </c>
      <c r="E40" s="13"/>
      <c r="F40" s="13"/>
      <c r="G40" s="13"/>
      <c r="H40" s="13"/>
      <c r="I40" s="13"/>
      <c r="J40" s="14"/>
      <c r="K40" s="14"/>
    </row>
    <row r="41" spans="1:12" ht="15.75" customHeight="1"/>
    <row r="42" spans="1:12" ht="15.75" customHeight="1">
      <c r="F42" s="16" t="s">
        <v>40</v>
      </c>
      <c r="G42" s="16" t="s">
        <v>41</v>
      </c>
      <c r="J42" s="22" t="s">
        <v>43</v>
      </c>
      <c r="K42" s="11"/>
    </row>
    <row r="43" spans="1:12" ht="20.25" customHeight="1">
      <c r="F43" s="19">
        <v>30</v>
      </c>
      <c r="G43" s="19">
        <f>+C40</f>
        <v>89</v>
      </c>
      <c r="H43" s="17" t="s">
        <v>44</v>
      </c>
      <c r="I43" s="23">
        <f>J39</f>
        <v>83683.8</v>
      </c>
      <c r="J43" s="24">
        <v>60000</v>
      </c>
      <c r="K43" s="25"/>
    </row>
    <row r="44" spans="1:12" ht="15.75" customHeight="1"/>
    <row r="45" spans="1:12" ht="15.75" customHeight="1"/>
    <row r="46" spans="1:12" ht="25.5" customHeight="1">
      <c r="B46" s="357" t="s">
        <v>1190</v>
      </c>
      <c r="C46" s="357"/>
      <c r="D46" s="357"/>
      <c r="E46" s="357"/>
      <c r="F46" s="357"/>
      <c r="G46" s="357"/>
      <c r="H46" s="357"/>
      <c r="I46" s="357"/>
      <c r="J46" s="357"/>
      <c r="K46" s="357"/>
      <c r="L46" s="170"/>
    </row>
    <row r="47" spans="1:12" ht="21.75" customHeight="1">
      <c r="A47" s="361" t="s">
        <v>2349</v>
      </c>
      <c r="B47" s="358" t="s">
        <v>2037</v>
      </c>
      <c r="C47" s="358"/>
      <c r="D47" s="358"/>
      <c r="E47" s="358"/>
      <c r="F47" s="358"/>
      <c r="G47" s="358"/>
      <c r="H47" s="358"/>
      <c r="I47" s="358"/>
      <c r="J47" s="128"/>
      <c r="K47" s="128"/>
      <c r="L47" s="156"/>
    </row>
    <row r="48" spans="1:12" ht="15.75" customHeight="1">
      <c r="A48" s="361"/>
      <c r="B48" s="127" t="s">
        <v>2</v>
      </c>
      <c r="C48" s="127" t="s">
        <v>3</v>
      </c>
      <c r="D48" s="119" t="s">
        <v>4</v>
      </c>
      <c r="E48" s="127" t="s">
        <v>5</v>
      </c>
      <c r="F48" s="127" t="s">
        <v>6</v>
      </c>
      <c r="G48" s="127" t="s">
        <v>7</v>
      </c>
      <c r="H48" s="127" t="s">
        <v>8</v>
      </c>
      <c r="I48" s="210" t="s">
        <v>9</v>
      </c>
      <c r="J48" s="209" t="s">
        <v>10</v>
      </c>
      <c r="K48" s="114" t="s">
        <v>11</v>
      </c>
      <c r="L48" s="156"/>
    </row>
    <row r="49" spans="1:12" ht="15.75" customHeight="1">
      <c r="A49" s="134">
        <v>1</v>
      </c>
      <c r="B49" s="240" t="s">
        <v>23</v>
      </c>
      <c r="C49" s="141">
        <v>3</v>
      </c>
      <c r="D49" s="142" t="s">
        <v>2126</v>
      </c>
      <c r="E49" s="141" t="s">
        <v>1058</v>
      </c>
      <c r="F49" s="141" t="s">
        <v>2127</v>
      </c>
      <c r="G49" s="141">
        <v>2015</v>
      </c>
      <c r="H49" s="240" t="s">
        <v>15</v>
      </c>
      <c r="I49" s="143">
        <v>951</v>
      </c>
      <c r="J49" s="214">
        <v>2853</v>
      </c>
      <c r="K49" s="151">
        <v>3924</v>
      </c>
      <c r="L49" s="156"/>
    </row>
    <row r="50" spans="1:12" ht="15.75" customHeight="1">
      <c r="A50" s="134">
        <v>2</v>
      </c>
      <c r="B50" s="240" t="s">
        <v>23</v>
      </c>
      <c r="C50" s="141">
        <v>3</v>
      </c>
      <c r="D50" s="142" t="s">
        <v>2128</v>
      </c>
      <c r="E50" s="141" t="s">
        <v>2129</v>
      </c>
      <c r="F50" s="141" t="s">
        <v>2130</v>
      </c>
      <c r="G50" s="141">
        <v>2016</v>
      </c>
      <c r="H50" s="240" t="s">
        <v>15</v>
      </c>
      <c r="I50" s="143">
        <v>507</v>
      </c>
      <c r="J50" s="214">
        <v>1521</v>
      </c>
      <c r="K50" s="151">
        <v>3924</v>
      </c>
      <c r="L50" s="156"/>
    </row>
    <row r="51" spans="1:12" ht="15.75" customHeight="1">
      <c r="A51" s="134">
        <v>3</v>
      </c>
      <c r="B51" s="240" t="s">
        <v>23</v>
      </c>
      <c r="C51" s="141">
        <v>2</v>
      </c>
      <c r="D51" s="142" t="s">
        <v>2131</v>
      </c>
      <c r="E51" s="141" t="s">
        <v>2132</v>
      </c>
      <c r="F51" s="141" t="s">
        <v>1044</v>
      </c>
      <c r="G51" s="141">
        <v>2016</v>
      </c>
      <c r="H51" s="240" t="s">
        <v>15</v>
      </c>
      <c r="I51" s="143">
        <v>391</v>
      </c>
      <c r="J51" s="214">
        <v>782</v>
      </c>
      <c r="K51" s="151">
        <v>3924</v>
      </c>
      <c r="L51" s="156"/>
    </row>
    <row r="52" spans="1:12" ht="15.75" customHeight="1">
      <c r="A52" s="134">
        <v>4</v>
      </c>
      <c r="B52" s="240" t="s">
        <v>23</v>
      </c>
      <c r="C52" s="141">
        <v>2</v>
      </c>
      <c r="D52" s="142" t="s">
        <v>2133</v>
      </c>
      <c r="E52" s="141" t="s">
        <v>2134</v>
      </c>
      <c r="F52" s="141" t="s">
        <v>2135</v>
      </c>
      <c r="G52" s="141">
        <v>2018</v>
      </c>
      <c r="H52" s="240" t="s">
        <v>15</v>
      </c>
      <c r="I52" s="143">
        <v>550</v>
      </c>
      <c r="J52" s="214">
        <v>1100</v>
      </c>
      <c r="K52" s="151">
        <v>3924</v>
      </c>
      <c r="L52" s="156"/>
    </row>
    <row r="53" spans="1:12" ht="15.75" customHeight="1">
      <c r="A53" s="134">
        <v>5</v>
      </c>
      <c r="B53" s="240" t="s">
        <v>23</v>
      </c>
      <c r="C53" s="141">
        <v>3</v>
      </c>
      <c r="D53" s="142" t="s">
        <v>2136</v>
      </c>
      <c r="E53" s="141" t="s">
        <v>2137</v>
      </c>
      <c r="F53" s="141" t="s">
        <v>2138</v>
      </c>
      <c r="G53" s="141">
        <v>2017</v>
      </c>
      <c r="H53" s="240" t="s">
        <v>15</v>
      </c>
      <c r="I53" s="143">
        <v>438</v>
      </c>
      <c r="J53" s="214">
        <v>1314</v>
      </c>
      <c r="K53" s="151">
        <v>3924</v>
      </c>
      <c r="L53" s="156"/>
    </row>
    <row r="54" spans="1:12" ht="15.75" customHeight="1">
      <c r="A54" s="134">
        <v>6</v>
      </c>
      <c r="B54" s="240" t="s">
        <v>23</v>
      </c>
      <c r="C54" s="141">
        <v>1</v>
      </c>
      <c r="D54" s="142" t="s">
        <v>2139</v>
      </c>
      <c r="E54" s="141" t="s">
        <v>2140</v>
      </c>
      <c r="F54" s="141" t="s">
        <v>2141</v>
      </c>
      <c r="G54" s="141">
        <v>2018</v>
      </c>
      <c r="H54" s="240" t="s">
        <v>15</v>
      </c>
      <c r="I54" s="143">
        <v>805</v>
      </c>
      <c r="J54" s="214">
        <v>805</v>
      </c>
      <c r="K54" s="151">
        <v>3924</v>
      </c>
      <c r="L54" s="156"/>
    </row>
    <row r="55" spans="1:12" ht="15.75" customHeight="1">
      <c r="A55" s="134">
        <v>7</v>
      </c>
      <c r="B55" s="240" t="s">
        <v>23</v>
      </c>
      <c r="C55" s="141">
        <v>3</v>
      </c>
      <c r="D55" s="142" t="s">
        <v>2142</v>
      </c>
      <c r="E55" s="141" t="s">
        <v>2143</v>
      </c>
      <c r="F55" s="141" t="s">
        <v>2144</v>
      </c>
      <c r="G55" s="141">
        <v>2020</v>
      </c>
      <c r="H55" s="240" t="s">
        <v>15</v>
      </c>
      <c r="I55" s="143">
        <v>299</v>
      </c>
      <c r="J55" s="214">
        <v>897</v>
      </c>
      <c r="K55" s="151">
        <v>3924</v>
      </c>
      <c r="L55" s="156"/>
    </row>
    <row r="56" spans="1:12" ht="15.75" customHeight="1">
      <c r="A56" s="134">
        <v>8</v>
      </c>
      <c r="B56" s="240" t="s">
        <v>23</v>
      </c>
      <c r="C56" s="141">
        <v>3</v>
      </c>
      <c r="D56" s="142" t="s">
        <v>2145</v>
      </c>
      <c r="E56" s="141" t="s">
        <v>2146</v>
      </c>
      <c r="F56" s="141" t="s">
        <v>2147</v>
      </c>
      <c r="G56" s="141">
        <v>2018</v>
      </c>
      <c r="H56" s="240" t="s">
        <v>15</v>
      </c>
      <c r="I56" s="143">
        <v>266</v>
      </c>
      <c r="J56" s="214">
        <v>798</v>
      </c>
      <c r="K56" s="151">
        <v>3924</v>
      </c>
      <c r="L56" s="156"/>
    </row>
    <row r="57" spans="1:12" ht="15.75" customHeight="1">
      <c r="A57" s="134">
        <v>9</v>
      </c>
      <c r="B57" s="240" t="s">
        <v>23</v>
      </c>
      <c r="C57" s="141">
        <v>3</v>
      </c>
      <c r="D57" s="142" t="s">
        <v>2148</v>
      </c>
      <c r="E57" s="141" t="s">
        <v>2149</v>
      </c>
      <c r="F57" s="141" t="s">
        <v>2150</v>
      </c>
      <c r="G57" s="141">
        <v>2020</v>
      </c>
      <c r="H57" s="240" t="s">
        <v>15</v>
      </c>
      <c r="I57" s="143">
        <v>653</v>
      </c>
      <c r="J57" s="214">
        <v>1959</v>
      </c>
      <c r="K57" s="151">
        <v>3924</v>
      </c>
      <c r="L57" s="156"/>
    </row>
    <row r="58" spans="1:12" ht="15.75" customHeight="1">
      <c r="A58" s="134">
        <v>10</v>
      </c>
      <c r="B58" s="240" t="s">
        <v>23</v>
      </c>
      <c r="C58" s="141">
        <v>6</v>
      </c>
      <c r="D58" s="142" t="s">
        <v>2151</v>
      </c>
      <c r="E58" s="141" t="s">
        <v>2152</v>
      </c>
      <c r="F58" s="141" t="s">
        <v>215</v>
      </c>
      <c r="G58" s="141">
        <v>2021</v>
      </c>
      <c r="H58" s="240" t="s">
        <v>15</v>
      </c>
      <c r="I58" s="143">
        <v>250</v>
      </c>
      <c r="J58" s="214">
        <v>1500</v>
      </c>
      <c r="K58" s="151">
        <v>3924</v>
      </c>
      <c r="L58" s="156"/>
    </row>
    <row r="59" spans="1:12" ht="15.75" customHeight="1">
      <c r="A59" s="134">
        <v>11</v>
      </c>
      <c r="B59" s="240" t="s">
        <v>23</v>
      </c>
      <c r="C59" s="141">
        <v>6</v>
      </c>
      <c r="D59" s="142" t="s">
        <v>2153</v>
      </c>
      <c r="E59" s="141" t="s">
        <v>2154</v>
      </c>
      <c r="F59" s="141" t="s">
        <v>2155</v>
      </c>
      <c r="G59" s="141">
        <v>2020</v>
      </c>
      <c r="H59" s="240" t="s">
        <v>15</v>
      </c>
      <c r="I59" s="143">
        <v>1150</v>
      </c>
      <c r="J59" s="214">
        <v>6900</v>
      </c>
      <c r="K59" s="151">
        <v>3924</v>
      </c>
      <c r="L59" s="156"/>
    </row>
    <row r="60" spans="1:12" ht="15.75" customHeight="1">
      <c r="A60" s="134">
        <v>12</v>
      </c>
      <c r="B60" s="240" t="s">
        <v>23</v>
      </c>
      <c r="C60" s="141">
        <v>5</v>
      </c>
      <c r="D60" s="142" t="s">
        <v>2156</v>
      </c>
      <c r="E60" s="141" t="s">
        <v>2157</v>
      </c>
      <c r="F60" s="141" t="s">
        <v>2158</v>
      </c>
      <c r="G60" s="141" t="s">
        <v>2159</v>
      </c>
      <c r="H60" s="240" t="s">
        <v>15</v>
      </c>
      <c r="I60" s="143">
        <v>793</v>
      </c>
      <c r="J60" s="214">
        <v>3965</v>
      </c>
      <c r="K60" s="151">
        <v>3924</v>
      </c>
      <c r="L60" s="156"/>
    </row>
    <row r="61" spans="1:12" ht="15.75" customHeight="1">
      <c r="B61" s="129"/>
      <c r="C61" s="130"/>
      <c r="D61" s="131"/>
      <c r="E61" s="130"/>
      <c r="F61" s="130"/>
      <c r="G61" s="130"/>
      <c r="H61" s="132"/>
      <c r="I61" s="133"/>
      <c r="J61" s="110"/>
      <c r="K61" s="200"/>
      <c r="L61" s="156"/>
    </row>
    <row r="62" spans="1:12" ht="15.75" customHeight="1">
      <c r="B62" s="115"/>
      <c r="C62" s="116"/>
      <c r="D62" s="110"/>
      <c r="E62" s="110"/>
      <c r="F62" s="110"/>
      <c r="G62" s="110"/>
      <c r="H62" s="110"/>
      <c r="I62" s="117"/>
      <c r="J62" s="110"/>
      <c r="K62" s="200"/>
      <c r="L62" s="156"/>
    </row>
    <row r="63" spans="1:12" ht="15.75" customHeight="1">
      <c r="A63" s="156"/>
      <c r="B63" s="118"/>
      <c r="C63" s="119"/>
      <c r="D63" s="114"/>
      <c r="E63" s="114"/>
      <c r="F63" s="114"/>
      <c r="G63" s="114"/>
      <c r="H63" s="114"/>
      <c r="I63" s="120"/>
      <c r="J63" s="114"/>
      <c r="K63" s="114"/>
      <c r="L63" s="156"/>
    </row>
    <row r="64" spans="1:12" ht="15.75" customHeight="1">
      <c r="B64" s="121"/>
      <c r="C64" s="116"/>
      <c r="D64" s="110"/>
      <c r="E64" s="110"/>
      <c r="F64" s="110"/>
      <c r="G64" s="110"/>
      <c r="H64" s="110"/>
      <c r="I64" s="117"/>
      <c r="J64" s="110"/>
      <c r="K64" s="110"/>
      <c r="L64" s="170"/>
    </row>
    <row r="65" spans="2:12" ht="15.75" customHeight="1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</row>
    <row r="66" spans="2:12" ht="15.75" customHeight="1">
      <c r="B66" s="122"/>
      <c r="C66" s="122"/>
      <c r="D66" s="122"/>
      <c r="E66" s="122"/>
      <c r="F66" s="122"/>
      <c r="G66" s="122"/>
      <c r="H66" s="122"/>
      <c r="I66" s="122"/>
      <c r="J66" s="123"/>
      <c r="K66" s="123"/>
      <c r="L66" s="170"/>
    </row>
    <row r="67" spans="2:12" ht="15.75" customHeight="1">
      <c r="B67" s="110"/>
      <c r="C67" s="110"/>
      <c r="D67" s="110"/>
      <c r="E67" s="110"/>
      <c r="F67" s="110"/>
      <c r="G67" s="110"/>
      <c r="H67" s="110"/>
      <c r="I67" s="110"/>
      <c r="J67" s="111"/>
      <c r="K67" s="123"/>
      <c r="L67" s="170"/>
    </row>
    <row r="68" spans="2:12" ht="15.75" customHeight="1">
      <c r="B68" s="112" t="s">
        <v>1189</v>
      </c>
      <c r="C68" s="112" t="s">
        <v>41</v>
      </c>
      <c r="D68" s="110"/>
      <c r="E68" s="110"/>
      <c r="F68" s="110"/>
      <c r="G68" s="110"/>
      <c r="H68" s="211"/>
      <c r="I68" s="124" t="s">
        <v>10</v>
      </c>
      <c r="J68" s="216">
        <f>SUM(J49:J67)</f>
        <v>24394</v>
      </c>
      <c r="K68" s="123"/>
      <c r="L68" s="170"/>
    </row>
    <row r="69" spans="2:12" ht="26.25" customHeight="1">
      <c r="B69" s="125">
        <v>12</v>
      </c>
      <c r="C69" s="125">
        <f>SUM(C49:C68)</f>
        <v>40</v>
      </c>
      <c r="D69" s="126" t="s">
        <v>42</v>
      </c>
      <c r="E69" s="122"/>
      <c r="F69" s="122"/>
      <c r="G69" s="122"/>
      <c r="H69" s="122"/>
      <c r="I69" s="122"/>
      <c r="J69" s="123"/>
      <c r="K69" s="123"/>
      <c r="L69" s="170"/>
    </row>
    <row r="70" spans="2:12" ht="15.75" customHeight="1" thickBot="1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</row>
    <row r="71" spans="2:12" ht="15.75" customHeight="1">
      <c r="B71" s="110"/>
      <c r="C71" s="110"/>
      <c r="D71" s="110"/>
      <c r="E71" s="110"/>
      <c r="F71" s="112" t="s">
        <v>1189</v>
      </c>
      <c r="G71" s="112" t="s">
        <v>41</v>
      </c>
      <c r="H71" s="110"/>
      <c r="I71" s="110"/>
      <c r="J71" s="22" t="s">
        <v>43</v>
      </c>
      <c r="K71" s="110"/>
      <c r="L71" s="170"/>
    </row>
    <row r="72" spans="2:12" ht="19.5" customHeight="1" thickBot="1">
      <c r="B72" s="110"/>
      <c r="C72" s="110"/>
      <c r="D72" s="110"/>
      <c r="E72" s="110"/>
      <c r="F72" s="125">
        <f>B69</f>
        <v>12</v>
      </c>
      <c r="G72" s="125">
        <f>C69</f>
        <v>40</v>
      </c>
      <c r="H72" s="113" t="s">
        <v>44</v>
      </c>
      <c r="I72" s="124">
        <f>J68</f>
        <v>24394</v>
      </c>
      <c r="J72" s="24">
        <v>50000</v>
      </c>
      <c r="K72" s="110"/>
      <c r="L72" s="170"/>
    </row>
    <row r="73" spans="2:12" ht="15.75" customHeight="1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</row>
    <row r="74" spans="2:12" ht="15.75" customHeight="1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</row>
    <row r="75" spans="2:12" ht="15.75" customHeight="1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</row>
    <row r="76" spans="2:12" ht="15.75" customHeight="1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</row>
    <row r="77" spans="2:12" ht="15.75" customHeight="1">
      <c r="B77" s="170"/>
      <c r="C77" s="170"/>
      <c r="D77" s="170"/>
      <c r="E77" s="135" t="s">
        <v>1194</v>
      </c>
      <c r="F77" s="135" t="s">
        <v>1192</v>
      </c>
      <c r="G77" s="135" t="s">
        <v>1193</v>
      </c>
      <c r="H77" s="183" t="s">
        <v>1589</v>
      </c>
      <c r="I77" s="183" t="s">
        <v>1590</v>
      </c>
      <c r="J77" s="170"/>
      <c r="K77" s="170"/>
      <c r="L77" s="170"/>
    </row>
    <row r="78" spans="2:12" ht="20.25" customHeight="1">
      <c r="B78" s="170"/>
      <c r="C78" s="170"/>
      <c r="D78" s="170"/>
      <c r="E78" s="134"/>
      <c r="F78" s="184">
        <f>B69+B40</f>
        <v>43</v>
      </c>
      <c r="G78" s="184">
        <f>C69+C40</f>
        <v>129</v>
      </c>
      <c r="H78" s="185">
        <v>110000</v>
      </c>
      <c r="I78" s="186">
        <f>J68+J39</f>
        <v>108077.8</v>
      </c>
      <c r="J78" s="170"/>
      <c r="K78" s="170"/>
      <c r="L78" s="170"/>
    </row>
    <row r="79" spans="2:12" ht="15.75" customHeight="1"/>
    <row r="80" spans="2:12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6">
    <mergeCell ref="B1:K1"/>
    <mergeCell ref="B2:I2"/>
    <mergeCell ref="B46:K46"/>
    <mergeCell ref="B47:I47"/>
    <mergeCell ref="A2:A3"/>
    <mergeCell ref="A47:A48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2"/>
  <sheetViews>
    <sheetView topLeftCell="A46" workbookViewId="0">
      <selection activeCell="H72" sqref="H72"/>
    </sheetView>
  </sheetViews>
  <sheetFormatPr baseColWidth="10" defaultColWidth="12.625" defaultRowHeight="15" customHeight="1"/>
  <cols>
    <col min="1" max="1" width="6.75" style="300" customWidth="1"/>
    <col min="2" max="2" width="10.875" customWidth="1"/>
    <col min="3" max="3" width="9.375" customWidth="1"/>
    <col min="4" max="4" width="57.75" customWidth="1"/>
    <col min="5" max="5" width="33.625" customWidth="1"/>
    <col min="6" max="6" width="30.875" customWidth="1"/>
    <col min="7" max="7" width="20.625" customWidth="1"/>
    <col min="8" max="8" width="17.75" customWidth="1"/>
    <col min="9" max="9" width="18" customWidth="1"/>
    <col min="10" max="10" width="17" customWidth="1"/>
    <col min="11" max="12" width="9.375" customWidth="1"/>
    <col min="13" max="13" width="12.75" customWidth="1"/>
    <col min="14" max="27" width="9.375" customWidth="1"/>
  </cols>
  <sheetData>
    <row r="1" spans="1:13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3" ht="27.75">
      <c r="A2" s="361" t="s">
        <v>2349</v>
      </c>
      <c r="B2" s="353" t="s">
        <v>1092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3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3" ht="25.5" customHeight="1">
      <c r="A4" s="134">
        <v>1</v>
      </c>
      <c r="B4" s="224" t="s">
        <v>23</v>
      </c>
      <c r="C4" s="320">
        <v>4</v>
      </c>
      <c r="D4" s="345" t="s">
        <v>1093</v>
      </c>
      <c r="E4" s="342" t="s">
        <v>1094</v>
      </c>
      <c r="F4" s="85" t="s">
        <v>1095</v>
      </c>
      <c r="G4" s="104" t="s">
        <v>1096</v>
      </c>
      <c r="H4" s="5" t="s">
        <v>15</v>
      </c>
      <c r="I4" s="102">
        <v>194</v>
      </c>
      <c r="J4" s="102">
        <f t="shared" ref="J4:J20" si="0">I4*C4</f>
        <v>776</v>
      </c>
      <c r="K4" s="30">
        <v>3672</v>
      </c>
      <c r="L4" s="156"/>
    </row>
    <row r="5" spans="1:13">
      <c r="A5" s="134">
        <v>2</v>
      </c>
      <c r="B5" s="224" t="s">
        <v>23</v>
      </c>
      <c r="C5" s="320">
        <v>1</v>
      </c>
      <c r="D5" s="345" t="s">
        <v>1097</v>
      </c>
      <c r="E5" s="342" t="s">
        <v>1098</v>
      </c>
      <c r="F5" s="85" t="s">
        <v>1095</v>
      </c>
      <c r="G5" s="43">
        <v>2015</v>
      </c>
      <c r="H5" s="5" t="s">
        <v>15</v>
      </c>
      <c r="I5" s="102">
        <v>314</v>
      </c>
      <c r="J5" s="102">
        <f t="shared" si="0"/>
        <v>314</v>
      </c>
      <c r="K5" s="30">
        <v>3672</v>
      </c>
      <c r="L5" s="156"/>
    </row>
    <row r="6" spans="1:13">
      <c r="A6" s="134">
        <v>3</v>
      </c>
      <c r="B6" s="224" t="s">
        <v>23</v>
      </c>
      <c r="C6" s="320">
        <v>5</v>
      </c>
      <c r="D6" s="345" t="s">
        <v>1099</v>
      </c>
      <c r="E6" s="342" t="s">
        <v>1100</v>
      </c>
      <c r="F6" s="85" t="s">
        <v>1101</v>
      </c>
      <c r="G6" s="43" t="s">
        <v>1102</v>
      </c>
      <c r="H6" s="5" t="s">
        <v>15</v>
      </c>
      <c r="I6" s="102">
        <v>392</v>
      </c>
      <c r="J6" s="102">
        <f t="shared" si="0"/>
        <v>1960</v>
      </c>
      <c r="K6" s="30">
        <v>3672</v>
      </c>
      <c r="L6" s="156"/>
    </row>
    <row r="7" spans="1:13">
      <c r="A7" s="134">
        <v>4</v>
      </c>
      <c r="B7" s="224" t="s">
        <v>23</v>
      </c>
      <c r="C7" s="320">
        <v>5</v>
      </c>
      <c r="D7" s="345" t="s">
        <v>1103</v>
      </c>
      <c r="E7" s="342" t="s">
        <v>1104</v>
      </c>
      <c r="F7" s="85" t="s">
        <v>1104</v>
      </c>
      <c r="G7" s="43" t="s">
        <v>1105</v>
      </c>
      <c r="H7" s="5" t="s">
        <v>15</v>
      </c>
      <c r="I7" s="102">
        <v>2718</v>
      </c>
      <c r="J7" s="102">
        <f t="shared" si="0"/>
        <v>13590</v>
      </c>
      <c r="K7" s="30">
        <v>3672</v>
      </c>
      <c r="L7" s="156"/>
    </row>
    <row r="8" spans="1:13">
      <c r="A8" s="134">
        <v>5</v>
      </c>
      <c r="B8" s="224" t="s">
        <v>1106</v>
      </c>
      <c r="C8" s="346">
        <v>5</v>
      </c>
      <c r="D8" s="347" t="s">
        <v>1107</v>
      </c>
      <c r="E8" s="343" t="s">
        <v>1108</v>
      </c>
      <c r="F8" s="106" t="s">
        <v>1109</v>
      </c>
      <c r="G8" s="105">
        <v>2020</v>
      </c>
      <c r="H8" s="5" t="s">
        <v>15</v>
      </c>
      <c r="I8" s="102">
        <v>1350</v>
      </c>
      <c r="J8" s="102">
        <f t="shared" si="0"/>
        <v>6750</v>
      </c>
      <c r="K8" s="30">
        <v>3708</v>
      </c>
      <c r="L8" s="156"/>
    </row>
    <row r="9" spans="1:13">
      <c r="A9" s="134">
        <v>6</v>
      </c>
      <c r="B9" s="224" t="s">
        <v>23</v>
      </c>
      <c r="C9" s="225">
        <v>5</v>
      </c>
      <c r="D9" s="347" t="s">
        <v>1110</v>
      </c>
      <c r="E9" s="344" t="s">
        <v>1111</v>
      </c>
      <c r="F9" s="106" t="s">
        <v>1112</v>
      </c>
      <c r="G9" s="105" t="s">
        <v>1113</v>
      </c>
      <c r="H9" s="5" t="s">
        <v>15</v>
      </c>
      <c r="I9" s="102">
        <v>7922</v>
      </c>
      <c r="J9" s="102">
        <f t="shared" si="0"/>
        <v>39610</v>
      </c>
      <c r="K9" s="30">
        <v>3668</v>
      </c>
      <c r="L9" s="156"/>
      <c r="M9" s="295"/>
    </row>
    <row r="10" spans="1:13">
      <c r="A10" s="134">
        <v>7</v>
      </c>
      <c r="B10" s="224" t="s">
        <v>12</v>
      </c>
      <c r="C10" s="225">
        <v>1</v>
      </c>
      <c r="D10" s="224" t="s">
        <v>1114</v>
      </c>
      <c r="E10" s="59"/>
      <c r="F10" s="5" t="s">
        <v>474</v>
      </c>
      <c r="G10" s="6">
        <v>2020</v>
      </c>
      <c r="H10" s="5" t="s">
        <v>15</v>
      </c>
      <c r="I10" s="102">
        <v>884.80000000000007</v>
      </c>
      <c r="J10" s="102">
        <f t="shared" si="0"/>
        <v>884.80000000000007</v>
      </c>
      <c r="K10" s="30" t="s">
        <v>16</v>
      </c>
      <c r="L10" s="156"/>
    </row>
    <row r="11" spans="1:13">
      <c r="A11" s="134">
        <v>8</v>
      </c>
      <c r="B11" s="224" t="s">
        <v>12</v>
      </c>
      <c r="C11" s="225">
        <v>1</v>
      </c>
      <c r="D11" s="224" t="s">
        <v>1115</v>
      </c>
      <c r="E11" s="59"/>
      <c r="F11" s="5" t="s">
        <v>474</v>
      </c>
      <c r="G11" s="6">
        <v>2020</v>
      </c>
      <c r="H11" s="5" t="s">
        <v>15</v>
      </c>
      <c r="I11" s="102">
        <f>J11</f>
        <v>857.7</v>
      </c>
      <c r="J11" s="102">
        <v>857.7</v>
      </c>
      <c r="K11" s="30">
        <v>3643</v>
      </c>
      <c r="L11" s="156"/>
    </row>
    <row r="12" spans="1:13">
      <c r="A12" s="134">
        <v>9</v>
      </c>
      <c r="B12" s="224" t="s">
        <v>23</v>
      </c>
      <c r="C12" s="225">
        <v>4</v>
      </c>
      <c r="D12" s="347" t="s">
        <v>1116</v>
      </c>
      <c r="E12" s="344" t="s">
        <v>1117</v>
      </c>
      <c r="F12" s="62" t="s">
        <v>1118</v>
      </c>
      <c r="G12" s="6" t="s">
        <v>1119</v>
      </c>
      <c r="H12" s="5" t="s">
        <v>15</v>
      </c>
      <c r="I12" s="8">
        <v>700</v>
      </c>
      <c r="J12" s="102">
        <f t="shared" si="0"/>
        <v>2800</v>
      </c>
      <c r="K12" s="30">
        <v>3643</v>
      </c>
      <c r="L12" s="156"/>
    </row>
    <row r="13" spans="1:13">
      <c r="A13" s="134">
        <v>10</v>
      </c>
      <c r="B13" s="224" t="s">
        <v>23</v>
      </c>
      <c r="C13" s="225">
        <v>5</v>
      </c>
      <c r="D13" s="181" t="s">
        <v>1120</v>
      </c>
      <c r="E13" s="344" t="s">
        <v>1121</v>
      </c>
      <c r="F13" s="62" t="s">
        <v>1122</v>
      </c>
      <c r="G13" s="6">
        <v>2021</v>
      </c>
      <c r="H13" s="5" t="s">
        <v>15</v>
      </c>
      <c r="I13" s="8">
        <v>499</v>
      </c>
      <c r="J13" s="102">
        <f t="shared" si="0"/>
        <v>2495</v>
      </c>
      <c r="K13" s="30">
        <v>3643</v>
      </c>
      <c r="L13" s="156"/>
    </row>
    <row r="14" spans="1:13">
      <c r="A14" s="134">
        <v>11</v>
      </c>
      <c r="B14" s="224" t="s">
        <v>23</v>
      </c>
      <c r="C14" s="225">
        <v>5</v>
      </c>
      <c r="D14" s="181" t="s">
        <v>1123</v>
      </c>
      <c r="E14" s="344" t="s">
        <v>1124</v>
      </c>
      <c r="F14" s="62" t="s">
        <v>89</v>
      </c>
      <c r="G14" s="6">
        <v>2018</v>
      </c>
      <c r="H14" s="5" t="s">
        <v>15</v>
      </c>
      <c r="I14" s="8">
        <v>431</v>
      </c>
      <c r="J14" s="102">
        <f t="shared" si="0"/>
        <v>2155</v>
      </c>
      <c r="K14" s="30">
        <v>3643</v>
      </c>
      <c r="L14" s="156"/>
    </row>
    <row r="15" spans="1:13">
      <c r="A15" s="134">
        <v>12</v>
      </c>
      <c r="B15" s="224" t="s">
        <v>23</v>
      </c>
      <c r="C15" s="225">
        <v>5</v>
      </c>
      <c r="D15" s="181" t="s">
        <v>1125</v>
      </c>
      <c r="E15" s="344" t="s">
        <v>1124</v>
      </c>
      <c r="F15" s="62" t="s">
        <v>89</v>
      </c>
      <c r="G15" s="6">
        <v>2018</v>
      </c>
      <c r="H15" s="5" t="s">
        <v>15</v>
      </c>
      <c r="I15" s="8">
        <v>431</v>
      </c>
      <c r="J15" s="102">
        <f t="shared" si="0"/>
        <v>2155</v>
      </c>
      <c r="K15" s="30">
        <v>3643</v>
      </c>
      <c r="L15" s="156"/>
    </row>
    <row r="16" spans="1:13">
      <c r="A16" s="134">
        <v>13</v>
      </c>
      <c r="B16" s="224" t="s">
        <v>23</v>
      </c>
      <c r="C16" s="225">
        <v>5</v>
      </c>
      <c r="D16" s="181" t="s">
        <v>1126</v>
      </c>
      <c r="E16" s="344" t="s">
        <v>1127</v>
      </c>
      <c r="F16" s="62" t="s">
        <v>1128</v>
      </c>
      <c r="G16" s="6">
        <v>2018</v>
      </c>
      <c r="H16" s="5" t="s">
        <v>15</v>
      </c>
      <c r="I16" s="8">
        <v>1226</v>
      </c>
      <c r="J16" s="102">
        <f t="shared" si="0"/>
        <v>6130</v>
      </c>
      <c r="K16" s="30">
        <v>3643</v>
      </c>
      <c r="L16" s="156"/>
    </row>
    <row r="17" spans="1:12">
      <c r="A17" s="134">
        <v>14</v>
      </c>
      <c r="B17" s="224" t="s">
        <v>23</v>
      </c>
      <c r="C17" s="225">
        <v>5</v>
      </c>
      <c r="D17" s="181" t="s">
        <v>1129</v>
      </c>
      <c r="E17" s="344" t="s">
        <v>1130</v>
      </c>
      <c r="F17" s="62" t="s">
        <v>169</v>
      </c>
      <c r="G17" s="6">
        <v>2014</v>
      </c>
      <c r="H17" s="5" t="s">
        <v>15</v>
      </c>
      <c r="I17" s="8">
        <v>1174</v>
      </c>
      <c r="J17" s="102">
        <f t="shared" si="0"/>
        <v>5870</v>
      </c>
      <c r="K17" s="30">
        <v>3643</v>
      </c>
      <c r="L17" s="156"/>
    </row>
    <row r="18" spans="1:12">
      <c r="A18" s="134">
        <v>15</v>
      </c>
      <c r="B18" s="224" t="s">
        <v>23</v>
      </c>
      <c r="C18" s="225">
        <v>5</v>
      </c>
      <c r="D18" s="181" t="s">
        <v>1131</v>
      </c>
      <c r="E18" s="344" t="s">
        <v>1132</v>
      </c>
      <c r="F18" s="62" t="s">
        <v>1133</v>
      </c>
      <c r="G18" s="6" t="s">
        <v>1134</v>
      </c>
      <c r="H18" s="5" t="s">
        <v>15</v>
      </c>
      <c r="I18" s="8">
        <v>374</v>
      </c>
      <c r="J18" s="102">
        <f t="shared" si="0"/>
        <v>1870</v>
      </c>
      <c r="K18" s="30">
        <v>3643</v>
      </c>
      <c r="L18" s="156"/>
    </row>
    <row r="19" spans="1:12">
      <c r="A19" s="134">
        <v>16</v>
      </c>
      <c r="B19" s="224" t="s">
        <v>23</v>
      </c>
      <c r="C19" s="225">
        <v>5</v>
      </c>
      <c r="D19" s="224" t="s">
        <v>1135</v>
      </c>
      <c r="E19" s="59" t="s">
        <v>1136</v>
      </c>
      <c r="F19" s="5" t="s">
        <v>1095</v>
      </c>
      <c r="G19" s="6">
        <v>2018</v>
      </c>
      <c r="H19" s="5" t="s">
        <v>15</v>
      </c>
      <c r="I19" s="8">
        <v>297</v>
      </c>
      <c r="J19" s="102">
        <f t="shared" si="0"/>
        <v>1485</v>
      </c>
      <c r="K19" s="30">
        <v>3643</v>
      </c>
      <c r="L19" s="156"/>
    </row>
    <row r="20" spans="1:12">
      <c r="A20" s="134">
        <v>17</v>
      </c>
      <c r="B20" s="224" t="s">
        <v>23</v>
      </c>
      <c r="C20" s="225">
        <v>5</v>
      </c>
      <c r="D20" s="224" t="s">
        <v>1137</v>
      </c>
      <c r="E20" s="59" t="s">
        <v>1094</v>
      </c>
      <c r="F20" s="5" t="s">
        <v>1095</v>
      </c>
      <c r="G20" s="6">
        <v>2018</v>
      </c>
      <c r="H20" s="5" t="s">
        <v>15</v>
      </c>
      <c r="I20" s="8">
        <v>269</v>
      </c>
      <c r="J20" s="102">
        <f t="shared" si="0"/>
        <v>1345</v>
      </c>
      <c r="K20" s="30">
        <v>3643</v>
      </c>
      <c r="L20" s="156"/>
    </row>
    <row r="21" spans="1:12" ht="15.75" customHeight="1">
      <c r="A21" s="134"/>
      <c r="B21" s="224"/>
      <c r="C21" s="225"/>
      <c r="D21" s="224"/>
      <c r="E21" s="59"/>
      <c r="F21" s="5"/>
      <c r="G21" s="6"/>
      <c r="H21" s="5"/>
      <c r="I21" s="8"/>
      <c r="J21" s="8"/>
      <c r="K21" s="5"/>
      <c r="L21" s="156"/>
    </row>
    <row r="22" spans="1:12" ht="15.75" customHeight="1">
      <c r="A22" s="156"/>
      <c r="B22" s="164"/>
      <c r="C22" s="166"/>
      <c r="D22" s="164"/>
      <c r="E22" s="164"/>
      <c r="F22" s="164"/>
      <c r="G22" s="164"/>
      <c r="H22" s="164"/>
      <c r="I22" s="168"/>
      <c r="J22" s="168"/>
      <c r="K22" s="164"/>
      <c r="L22" s="156"/>
    </row>
    <row r="23" spans="1:12" ht="15.75" customHeight="1">
      <c r="B23" s="31"/>
      <c r="C23" s="32"/>
      <c r="D23" s="31"/>
      <c r="E23" s="31"/>
      <c r="F23" s="31"/>
      <c r="G23" s="31"/>
      <c r="H23" s="31"/>
      <c r="I23" s="34"/>
      <c r="J23" s="34"/>
      <c r="K23" s="31"/>
    </row>
    <row r="24" spans="1:12" ht="15.75" customHeight="1">
      <c r="J24" s="34"/>
    </row>
    <row r="25" spans="1:12" ht="15.75" customHeight="1">
      <c r="B25" s="13"/>
      <c r="C25" s="13"/>
      <c r="D25" s="13"/>
      <c r="E25" s="13"/>
      <c r="F25" s="13"/>
      <c r="G25" s="13"/>
      <c r="H25" s="13"/>
      <c r="I25" s="13"/>
      <c r="J25" s="14"/>
      <c r="K25" s="14"/>
    </row>
    <row r="26" spans="1:12" ht="15.75" customHeight="1">
      <c r="J26" s="15"/>
      <c r="K26" s="14"/>
    </row>
    <row r="27" spans="1:12" ht="15.75" customHeight="1">
      <c r="B27" s="16" t="s">
        <v>40</v>
      </c>
      <c r="C27" s="16" t="s">
        <v>41</v>
      </c>
      <c r="I27" s="17" t="s">
        <v>10</v>
      </c>
      <c r="J27" s="18">
        <f>SUM(J4:J26)</f>
        <v>91047.5</v>
      </c>
      <c r="K27" s="14"/>
    </row>
    <row r="28" spans="1:12" ht="19.5" customHeight="1">
      <c r="B28" s="19">
        <v>17</v>
      </c>
      <c r="C28" s="19">
        <f>SUM(C4:C27)</f>
        <v>71</v>
      </c>
      <c r="D28" s="20" t="s">
        <v>42</v>
      </c>
      <c r="E28" s="13"/>
      <c r="F28" s="13"/>
      <c r="G28" s="13"/>
      <c r="H28" s="13"/>
      <c r="I28" s="13"/>
      <c r="J28" s="14"/>
      <c r="K28" s="14"/>
    </row>
    <row r="29" spans="1:12" ht="15.75" customHeight="1"/>
    <row r="30" spans="1:12" ht="15.75" customHeight="1">
      <c r="F30" s="16" t="s">
        <v>40</v>
      </c>
      <c r="G30" s="16" t="s">
        <v>41</v>
      </c>
      <c r="J30" s="22" t="s">
        <v>43</v>
      </c>
      <c r="K30" s="11"/>
    </row>
    <row r="31" spans="1:12" ht="24.75" customHeight="1">
      <c r="F31" s="19">
        <f t="shared" ref="F31:G31" si="1">+B28</f>
        <v>17</v>
      </c>
      <c r="G31" s="19">
        <f t="shared" si="1"/>
        <v>71</v>
      </c>
      <c r="H31" s="17" t="s">
        <v>44</v>
      </c>
      <c r="I31" s="23">
        <f>+J27</f>
        <v>91047.5</v>
      </c>
      <c r="J31" s="24">
        <v>60000</v>
      </c>
      <c r="K31" s="25"/>
    </row>
    <row r="32" spans="1:12" ht="15.75" customHeight="1"/>
    <row r="33" spans="1:12" ht="27" customHeight="1">
      <c r="B33" s="357" t="s">
        <v>1190</v>
      </c>
      <c r="C33" s="357"/>
      <c r="D33" s="357"/>
      <c r="E33" s="357"/>
      <c r="F33" s="357"/>
      <c r="G33" s="357"/>
      <c r="H33" s="357"/>
      <c r="I33" s="357"/>
      <c r="J33" s="357"/>
      <c r="K33" s="357"/>
      <c r="L33" s="170"/>
    </row>
    <row r="34" spans="1:12" ht="41.25" customHeight="1">
      <c r="A34" s="361" t="s">
        <v>2349</v>
      </c>
      <c r="B34" s="358" t="s">
        <v>1092</v>
      </c>
      <c r="C34" s="358"/>
      <c r="D34" s="358"/>
      <c r="E34" s="358"/>
      <c r="F34" s="358"/>
      <c r="G34" s="358"/>
      <c r="H34" s="358"/>
      <c r="I34" s="358"/>
      <c r="J34" s="128"/>
      <c r="K34" s="128"/>
      <c r="L34" s="156"/>
    </row>
    <row r="35" spans="1:12" ht="15.75" customHeight="1">
      <c r="A35" s="361"/>
      <c r="B35" s="127" t="s">
        <v>2</v>
      </c>
      <c r="C35" s="127" t="s">
        <v>3</v>
      </c>
      <c r="D35" s="119" t="s">
        <v>4</v>
      </c>
      <c r="E35" s="127" t="s">
        <v>5</v>
      </c>
      <c r="F35" s="127" t="s">
        <v>6</v>
      </c>
      <c r="G35" s="127" t="s">
        <v>7</v>
      </c>
      <c r="H35" s="127" t="s">
        <v>8</v>
      </c>
      <c r="I35" s="210" t="s">
        <v>9</v>
      </c>
      <c r="J35" s="209" t="s">
        <v>10</v>
      </c>
      <c r="K35" s="114" t="s">
        <v>11</v>
      </c>
      <c r="L35" s="156"/>
    </row>
    <row r="36" spans="1:12" ht="15.75" customHeight="1">
      <c r="A36" s="134">
        <v>1</v>
      </c>
      <c r="B36" s="240" t="s">
        <v>23</v>
      </c>
      <c r="C36" s="141">
        <v>2</v>
      </c>
      <c r="D36" s="142" t="s">
        <v>2161</v>
      </c>
      <c r="E36" s="141" t="s">
        <v>2162</v>
      </c>
      <c r="F36" s="141" t="s">
        <v>2163</v>
      </c>
      <c r="G36" s="141">
        <v>2019</v>
      </c>
      <c r="H36" s="240" t="s">
        <v>15</v>
      </c>
      <c r="I36" s="143">
        <v>1312</v>
      </c>
      <c r="J36" s="214">
        <v>2624</v>
      </c>
      <c r="K36" s="151">
        <v>3925</v>
      </c>
      <c r="L36" s="156"/>
    </row>
    <row r="37" spans="1:12" ht="15.75" customHeight="1">
      <c r="A37" s="134">
        <v>2</v>
      </c>
      <c r="B37" s="240" t="s">
        <v>23</v>
      </c>
      <c r="C37" s="141">
        <v>2</v>
      </c>
      <c r="D37" s="251" t="s">
        <v>2201</v>
      </c>
      <c r="E37" s="141" t="s">
        <v>2162</v>
      </c>
      <c r="F37" s="141" t="s">
        <v>2163</v>
      </c>
      <c r="G37" s="141">
        <v>2019</v>
      </c>
      <c r="H37" s="240" t="s">
        <v>15</v>
      </c>
      <c r="I37" s="143">
        <v>3129</v>
      </c>
      <c r="J37" s="214">
        <v>6258</v>
      </c>
      <c r="K37" s="151">
        <v>3925</v>
      </c>
      <c r="L37" s="156"/>
    </row>
    <row r="38" spans="1:12" ht="15.75" customHeight="1">
      <c r="A38" s="134">
        <v>3</v>
      </c>
      <c r="B38" s="240" t="s">
        <v>23</v>
      </c>
      <c r="C38" s="141">
        <v>2</v>
      </c>
      <c r="D38" s="142" t="s">
        <v>2164</v>
      </c>
      <c r="E38" s="141" t="s">
        <v>2162</v>
      </c>
      <c r="F38" s="141" t="s">
        <v>2163</v>
      </c>
      <c r="G38" s="141">
        <v>2019</v>
      </c>
      <c r="H38" s="240" t="s">
        <v>15</v>
      </c>
      <c r="I38" s="143">
        <v>3471</v>
      </c>
      <c r="J38" s="214">
        <v>6942</v>
      </c>
      <c r="K38" s="151">
        <v>3925</v>
      </c>
      <c r="L38" s="156"/>
    </row>
    <row r="39" spans="1:12" ht="15.75" customHeight="1">
      <c r="A39" s="134">
        <v>4</v>
      </c>
      <c r="B39" s="240" t="s">
        <v>23</v>
      </c>
      <c r="C39" s="141">
        <v>2</v>
      </c>
      <c r="D39" s="142" t="s">
        <v>2165</v>
      </c>
      <c r="E39" s="141" t="s">
        <v>2162</v>
      </c>
      <c r="F39" s="141" t="s">
        <v>2163</v>
      </c>
      <c r="G39" s="141">
        <v>2019</v>
      </c>
      <c r="H39" s="240" t="s">
        <v>15</v>
      </c>
      <c r="I39" s="143">
        <v>1157</v>
      </c>
      <c r="J39" s="214">
        <v>2314</v>
      </c>
      <c r="K39" s="151">
        <v>3925</v>
      </c>
      <c r="L39" s="156"/>
    </row>
    <row r="40" spans="1:12" ht="15.75" customHeight="1">
      <c r="A40" s="134">
        <v>5</v>
      </c>
      <c r="B40" s="240" t="s">
        <v>23</v>
      </c>
      <c r="C40" s="141">
        <v>2</v>
      </c>
      <c r="D40" s="142" t="s">
        <v>2166</v>
      </c>
      <c r="E40" s="141" t="s">
        <v>2167</v>
      </c>
      <c r="F40" s="141" t="s">
        <v>2168</v>
      </c>
      <c r="G40" s="141">
        <v>2019</v>
      </c>
      <c r="H40" s="240" t="s">
        <v>15</v>
      </c>
      <c r="I40" s="143">
        <v>1642</v>
      </c>
      <c r="J40" s="214">
        <v>3284</v>
      </c>
      <c r="K40" s="151">
        <v>3925</v>
      </c>
      <c r="L40" s="156"/>
    </row>
    <row r="41" spans="1:12" ht="15.75" customHeight="1">
      <c r="A41" s="134">
        <v>6</v>
      </c>
      <c r="B41" s="240" t="s">
        <v>23</v>
      </c>
      <c r="C41" s="141">
        <v>2</v>
      </c>
      <c r="D41" s="142" t="s">
        <v>2169</v>
      </c>
      <c r="E41" s="141" t="s">
        <v>2170</v>
      </c>
      <c r="F41" s="141" t="s">
        <v>2171</v>
      </c>
      <c r="G41" s="141">
        <v>2017</v>
      </c>
      <c r="H41" s="240" t="s">
        <v>15</v>
      </c>
      <c r="I41" s="143">
        <v>1053</v>
      </c>
      <c r="J41" s="214">
        <v>2106</v>
      </c>
      <c r="K41" s="151">
        <v>3925</v>
      </c>
      <c r="L41" s="156"/>
    </row>
    <row r="42" spans="1:12" ht="15.75" customHeight="1">
      <c r="A42" s="134">
        <v>7</v>
      </c>
      <c r="B42" s="240" t="s">
        <v>23</v>
      </c>
      <c r="C42" s="141">
        <v>2</v>
      </c>
      <c r="D42" s="142" t="s">
        <v>2172</v>
      </c>
      <c r="E42" s="141" t="s">
        <v>2173</v>
      </c>
      <c r="F42" s="141" t="s">
        <v>2174</v>
      </c>
      <c r="G42" s="141">
        <v>2018</v>
      </c>
      <c r="H42" s="240" t="s">
        <v>15</v>
      </c>
      <c r="I42" s="143">
        <v>386</v>
      </c>
      <c r="J42" s="214">
        <v>772</v>
      </c>
      <c r="K42" s="151">
        <v>3925</v>
      </c>
      <c r="L42" s="156"/>
    </row>
    <row r="43" spans="1:12" s="170" customFormat="1" ht="15.75" customHeight="1">
      <c r="A43" s="134">
        <v>8</v>
      </c>
      <c r="B43" s="240" t="s">
        <v>23</v>
      </c>
      <c r="C43" s="141">
        <v>2</v>
      </c>
      <c r="D43" s="142" t="s">
        <v>2175</v>
      </c>
      <c r="E43" s="141" t="s">
        <v>2176</v>
      </c>
      <c r="F43" s="141" t="s">
        <v>2177</v>
      </c>
      <c r="G43" s="141">
        <v>2017</v>
      </c>
      <c r="H43" s="240" t="s">
        <v>15</v>
      </c>
      <c r="I43" s="143">
        <v>1365</v>
      </c>
      <c r="J43" s="214">
        <v>2730</v>
      </c>
      <c r="K43" s="151">
        <v>3925</v>
      </c>
      <c r="L43" s="156"/>
    </row>
    <row r="44" spans="1:12" s="170" customFormat="1" ht="15.75" customHeight="1">
      <c r="A44" s="134">
        <v>9</v>
      </c>
      <c r="B44" s="240" t="s">
        <v>23</v>
      </c>
      <c r="C44" s="141">
        <v>2</v>
      </c>
      <c r="D44" s="142" t="s">
        <v>2178</v>
      </c>
      <c r="E44" s="141" t="s">
        <v>2179</v>
      </c>
      <c r="F44" s="141" t="s">
        <v>2180</v>
      </c>
      <c r="G44" s="141">
        <v>2021</v>
      </c>
      <c r="H44" s="240" t="s">
        <v>15</v>
      </c>
      <c r="I44" s="143">
        <v>368</v>
      </c>
      <c r="J44" s="214">
        <v>736</v>
      </c>
      <c r="K44" s="151">
        <v>3925</v>
      </c>
      <c r="L44" s="156"/>
    </row>
    <row r="45" spans="1:12" s="170" customFormat="1" ht="15.75" customHeight="1">
      <c r="A45" s="134">
        <v>10</v>
      </c>
      <c r="B45" s="240" t="s">
        <v>23</v>
      </c>
      <c r="C45" s="141">
        <v>2</v>
      </c>
      <c r="D45" s="142" t="s">
        <v>2181</v>
      </c>
      <c r="E45" s="141" t="s">
        <v>2182</v>
      </c>
      <c r="F45" s="141" t="s">
        <v>819</v>
      </c>
      <c r="G45" s="141">
        <v>2021</v>
      </c>
      <c r="H45" s="240" t="s">
        <v>15</v>
      </c>
      <c r="I45" s="143">
        <v>2959</v>
      </c>
      <c r="J45" s="214">
        <v>5918</v>
      </c>
      <c r="K45" s="151">
        <v>3925</v>
      </c>
      <c r="L45" s="156"/>
    </row>
    <row r="46" spans="1:12" s="170" customFormat="1" ht="15.75" customHeight="1">
      <c r="A46" s="134">
        <v>11</v>
      </c>
      <c r="B46" s="240" t="s">
        <v>23</v>
      </c>
      <c r="C46" s="141">
        <v>2</v>
      </c>
      <c r="D46" s="142" t="s">
        <v>2183</v>
      </c>
      <c r="E46" s="141" t="s">
        <v>1132</v>
      </c>
      <c r="F46" s="141" t="s">
        <v>1531</v>
      </c>
      <c r="G46" s="141">
        <v>2014</v>
      </c>
      <c r="H46" s="240" t="s">
        <v>15</v>
      </c>
      <c r="I46" s="143">
        <v>541</v>
      </c>
      <c r="J46" s="214">
        <v>1082</v>
      </c>
      <c r="K46" s="151">
        <v>3925</v>
      </c>
      <c r="L46" s="156"/>
    </row>
    <row r="47" spans="1:12" ht="15.75" customHeight="1">
      <c r="A47" s="134">
        <v>12</v>
      </c>
      <c r="B47" s="240" t="s">
        <v>23</v>
      </c>
      <c r="C47" s="141">
        <v>2</v>
      </c>
      <c r="D47" s="142" t="s">
        <v>2184</v>
      </c>
      <c r="E47" s="141" t="s">
        <v>2185</v>
      </c>
      <c r="F47" s="141" t="s">
        <v>1531</v>
      </c>
      <c r="G47" s="141">
        <v>2020</v>
      </c>
      <c r="H47" s="240" t="s">
        <v>15</v>
      </c>
      <c r="I47" s="143">
        <v>630</v>
      </c>
      <c r="J47" s="214">
        <v>1260</v>
      </c>
      <c r="K47" s="151">
        <v>3925</v>
      </c>
      <c r="L47" s="156"/>
    </row>
    <row r="48" spans="1:12" ht="15.75" customHeight="1">
      <c r="A48" s="134">
        <v>13</v>
      </c>
      <c r="B48" s="240" t="s">
        <v>23</v>
      </c>
      <c r="C48" s="141">
        <v>3</v>
      </c>
      <c r="D48" s="142" t="s">
        <v>2186</v>
      </c>
      <c r="E48" s="141" t="s">
        <v>1132</v>
      </c>
      <c r="F48" s="141" t="s">
        <v>1531</v>
      </c>
      <c r="G48" s="141">
        <v>2014</v>
      </c>
      <c r="H48" s="240" t="s">
        <v>15</v>
      </c>
      <c r="I48" s="143">
        <v>542</v>
      </c>
      <c r="J48" s="214">
        <v>1626</v>
      </c>
      <c r="K48" s="151">
        <v>3925</v>
      </c>
      <c r="L48" s="156"/>
    </row>
    <row r="49" spans="1:12" ht="15.75" customHeight="1">
      <c r="A49" s="134">
        <v>14</v>
      </c>
      <c r="B49" s="240" t="s">
        <v>23</v>
      </c>
      <c r="C49" s="141">
        <v>2</v>
      </c>
      <c r="D49" s="142" t="s">
        <v>2187</v>
      </c>
      <c r="E49" s="141" t="s">
        <v>2188</v>
      </c>
      <c r="F49" s="141" t="s">
        <v>2189</v>
      </c>
      <c r="G49" s="141" t="s">
        <v>2190</v>
      </c>
      <c r="H49" s="240" t="s">
        <v>15</v>
      </c>
      <c r="I49" s="143">
        <v>1965</v>
      </c>
      <c r="J49" s="214">
        <v>3930</v>
      </c>
      <c r="K49" s="151">
        <v>3925</v>
      </c>
      <c r="L49" s="156"/>
    </row>
    <row r="50" spans="1:12" ht="15.75" customHeight="1">
      <c r="A50" s="134">
        <v>15</v>
      </c>
      <c r="B50" s="240" t="s">
        <v>23</v>
      </c>
      <c r="C50" s="141">
        <v>1</v>
      </c>
      <c r="D50" s="142" t="s">
        <v>2191</v>
      </c>
      <c r="E50" s="141" t="s">
        <v>2192</v>
      </c>
      <c r="F50" s="141" t="s">
        <v>2193</v>
      </c>
      <c r="G50" s="141" t="s">
        <v>2194</v>
      </c>
      <c r="H50" s="240" t="s">
        <v>15</v>
      </c>
      <c r="I50" s="143">
        <v>2199</v>
      </c>
      <c r="J50" s="214">
        <v>2199</v>
      </c>
      <c r="K50" s="151">
        <v>3925</v>
      </c>
      <c r="L50" s="156"/>
    </row>
    <row r="51" spans="1:12" ht="15.75" customHeight="1">
      <c r="A51" s="134">
        <v>16</v>
      </c>
      <c r="B51" s="240" t="s">
        <v>23</v>
      </c>
      <c r="C51" s="141">
        <v>1</v>
      </c>
      <c r="D51" s="142" t="s">
        <v>2195</v>
      </c>
      <c r="E51" s="141" t="s">
        <v>2196</v>
      </c>
      <c r="F51" s="141" t="s">
        <v>2193</v>
      </c>
      <c r="G51" s="141" t="s">
        <v>2197</v>
      </c>
      <c r="H51" s="240" t="s">
        <v>15</v>
      </c>
      <c r="I51" s="143">
        <v>2480</v>
      </c>
      <c r="J51" s="214">
        <v>2480</v>
      </c>
      <c r="K51" s="151">
        <v>3925</v>
      </c>
      <c r="L51" s="156"/>
    </row>
    <row r="52" spans="1:12" ht="15.75" customHeight="1">
      <c r="A52" s="134">
        <v>17</v>
      </c>
      <c r="B52" s="240" t="s">
        <v>23</v>
      </c>
      <c r="C52" s="141">
        <v>1</v>
      </c>
      <c r="D52" s="142" t="s">
        <v>2198</v>
      </c>
      <c r="E52" s="141" t="s">
        <v>2199</v>
      </c>
      <c r="F52" s="141" t="s">
        <v>2193</v>
      </c>
      <c r="G52" s="141" t="s">
        <v>2200</v>
      </c>
      <c r="H52" s="240" t="s">
        <v>15</v>
      </c>
      <c r="I52" s="143">
        <v>2485</v>
      </c>
      <c r="J52" s="214">
        <v>2485</v>
      </c>
      <c r="K52" s="151">
        <v>3925</v>
      </c>
      <c r="L52" s="156"/>
    </row>
    <row r="53" spans="1:12" ht="15.75" customHeight="1">
      <c r="A53" s="134"/>
      <c r="B53" s="151"/>
      <c r="C53" s="116"/>
      <c r="D53" s="110"/>
      <c r="E53" s="110"/>
      <c r="F53" s="110"/>
      <c r="G53" s="110"/>
      <c r="H53" s="110"/>
      <c r="I53" s="117"/>
      <c r="J53" s="110"/>
      <c r="K53" s="200"/>
      <c r="L53" s="156"/>
    </row>
    <row r="54" spans="1:12" ht="15.75" customHeight="1">
      <c r="A54" s="156"/>
      <c r="B54" s="118"/>
      <c r="C54" s="119"/>
      <c r="D54" s="114"/>
      <c r="E54" s="114"/>
      <c r="F54" s="114"/>
      <c r="G54" s="114"/>
      <c r="H54" s="114"/>
      <c r="I54" s="120"/>
      <c r="J54" s="114"/>
      <c r="K54" s="114"/>
      <c r="L54" s="156"/>
    </row>
    <row r="55" spans="1:12" ht="15.75" customHeight="1">
      <c r="B55" s="121"/>
      <c r="C55" s="116"/>
      <c r="D55" s="110"/>
      <c r="E55" s="110"/>
      <c r="F55" s="110"/>
      <c r="G55" s="110"/>
      <c r="H55" s="110"/>
      <c r="I55" s="117"/>
      <c r="J55" s="110"/>
      <c r="K55" s="110"/>
      <c r="L55" s="170"/>
    </row>
    <row r="56" spans="1:12" ht="15.75" customHeight="1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</row>
    <row r="57" spans="1:12" ht="15.75" customHeight="1">
      <c r="B57" s="122"/>
      <c r="C57" s="122"/>
      <c r="D57" s="122"/>
      <c r="E57" s="122"/>
      <c r="F57" s="122"/>
      <c r="G57" s="122"/>
      <c r="H57" s="122"/>
      <c r="I57" s="122"/>
      <c r="J57" s="123"/>
      <c r="K57" s="123"/>
      <c r="L57" s="170"/>
    </row>
    <row r="58" spans="1:12" ht="15.75" customHeight="1">
      <c r="B58" s="110"/>
      <c r="C58" s="110"/>
      <c r="D58" s="110"/>
      <c r="E58" s="110"/>
      <c r="F58" s="110"/>
      <c r="G58" s="110"/>
      <c r="H58" s="110"/>
      <c r="I58" s="110"/>
      <c r="J58" s="111"/>
      <c r="K58" s="123"/>
      <c r="L58" s="170"/>
    </row>
    <row r="59" spans="1:12" ht="15.75" customHeight="1">
      <c r="B59" s="112" t="s">
        <v>1189</v>
      </c>
      <c r="C59" s="112" t="s">
        <v>41</v>
      </c>
      <c r="D59" s="110"/>
      <c r="E59" s="110"/>
      <c r="F59" s="110"/>
      <c r="G59" s="110"/>
      <c r="H59" s="211"/>
      <c r="I59" s="124" t="s">
        <v>10</v>
      </c>
      <c r="J59" s="215">
        <f>SUM(J36:J58)</f>
        <v>48746</v>
      </c>
      <c r="K59" s="123"/>
      <c r="L59" s="170"/>
    </row>
    <row r="60" spans="1:12" ht="22.5" customHeight="1">
      <c r="B60" s="125">
        <v>17</v>
      </c>
      <c r="C60" s="125">
        <f>SUM(C36:C59)</f>
        <v>32</v>
      </c>
      <c r="D60" s="126" t="s">
        <v>42</v>
      </c>
      <c r="E60" s="122"/>
      <c r="F60" s="122"/>
      <c r="G60" s="122"/>
      <c r="H60" s="122"/>
      <c r="I60" s="122"/>
      <c r="J60" s="123"/>
      <c r="K60" s="123"/>
      <c r="L60" s="170"/>
    </row>
    <row r="61" spans="1:12" ht="15.75" customHeight="1" thickBot="1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</row>
    <row r="62" spans="1:12" ht="15.75" customHeight="1">
      <c r="B62" s="110"/>
      <c r="C62" s="110"/>
      <c r="D62" s="110"/>
      <c r="E62" s="110"/>
      <c r="F62" s="112" t="s">
        <v>1189</v>
      </c>
      <c r="G62" s="112" t="s">
        <v>41</v>
      </c>
      <c r="H62" s="110"/>
      <c r="I62" s="110"/>
      <c r="J62" s="22" t="s">
        <v>43</v>
      </c>
      <c r="K62" s="110"/>
      <c r="L62" s="170"/>
    </row>
    <row r="63" spans="1:12" ht="23.25" customHeight="1" thickBot="1">
      <c r="B63" s="110"/>
      <c r="C63" s="110"/>
      <c r="D63" s="110"/>
      <c r="E63" s="110"/>
      <c r="F63" s="125">
        <f>B60</f>
        <v>17</v>
      </c>
      <c r="G63" s="125">
        <f>C60</f>
        <v>32</v>
      </c>
      <c r="H63" s="113" t="s">
        <v>44</v>
      </c>
      <c r="I63" s="124">
        <f>J59</f>
        <v>48746</v>
      </c>
      <c r="J63" s="24">
        <v>50000</v>
      </c>
      <c r="K63" s="110"/>
      <c r="L63" s="170"/>
    </row>
    <row r="64" spans="1:12" ht="15.75" customHeight="1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</row>
    <row r="65" spans="2:12" ht="15.75" customHeight="1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</row>
    <row r="66" spans="2:12" ht="15.75" customHeight="1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</row>
    <row r="67" spans="2:12" ht="15.75" customHeight="1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</row>
    <row r="68" spans="2:12" ht="15.75" customHeight="1">
      <c r="B68" s="170"/>
      <c r="C68" s="170"/>
      <c r="D68" s="170"/>
      <c r="E68" s="135" t="s">
        <v>1194</v>
      </c>
      <c r="F68" s="135" t="s">
        <v>1192</v>
      </c>
      <c r="G68" s="135" t="s">
        <v>1193</v>
      </c>
      <c r="H68" s="183" t="s">
        <v>1589</v>
      </c>
      <c r="I68" s="183" t="s">
        <v>1590</v>
      </c>
      <c r="J68" s="170"/>
      <c r="K68" s="170"/>
      <c r="L68" s="170"/>
    </row>
    <row r="69" spans="2:12" ht="19.5" customHeight="1">
      <c r="B69" s="170"/>
      <c r="C69" s="170"/>
      <c r="D69" s="170"/>
      <c r="E69" s="134"/>
      <c r="F69" s="138">
        <f>B60+B28</f>
        <v>34</v>
      </c>
      <c r="G69" s="138">
        <f>C60+C28</f>
        <v>103</v>
      </c>
      <c r="H69" s="187">
        <v>110000</v>
      </c>
      <c r="I69" s="188">
        <f>I63+I31</f>
        <v>139793.5</v>
      </c>
      <c r="J69" s="170"/>
      <c r="K69" s="170"/>
      <c r="L69" s="170"/>
    </row>
    <row r="70" spans="2:12" ht="15.75" customHeight="1"/>
    <row r="71" spans="2:12" ht="15.75" customHeight="1"/>
    <row r="72" spans="2:12" ht="15.75" customHeight="1"/>
    <row r="73" spans="2:12" ht="15.75" customHeight="1"/>
    <row r="74" spans="2:12" ht="15.75" customHeight="1"/>
    <row r="75" spans="2:12" ht="15.75" customHeight="1"/>
    <row r="76" spans="2:12" ht="15.75" customHeight="1"/>
    <row r="77" spans="2:12" ht="15.75" customHeight="1"/>
    <row r="78" spans="2:12" ht="15.75" customHeight="1"/>
    <row r="79" spans="2:12" ht="15.75" customHeight="1"/>
    <row r="80" spans="2:12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6">
    <mergeCell ref="B1:K1"/>
    <mergeCell ref="B2:I2"/>
    <mergeCell ref="B33:K33"/>
    <mergeCell ref="B34:I34"/>
    <mergeCell ref="A2:A3"/>
    <mergeCell ref="A34:A35"/>
  </mergeCells>
  <pageMargins left="0.7" right="0.7" top="0.75" bottom="0.75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5"/>
  <sheetViews>
    <sheetView topLeftCell="A49" workbookViewId="0">
      <selection activeCell="L28" sqref="L28"/>
    </sheetView>
  </sheetViews>
  <sheetFormatPr baseColWidth="10" defaultColWidth="12.625" defaultRowHeight="15" customHeight="1"/>
  <cols>
    <col min="1" max="1" width="5.625" style="300" customWidth="1"/>
    <col min="2" max="2" width="13.125" customWidth="1"/>
    <col min="3" max="3" width="9.375" customWidth="1"/>
    <col min="4" max="4" width="51.5" customWidth="1"/>
    <col min="5" max="5" width="30.75" customWidth="1"/>
    <col min="6" max="6" width="19.875" customWidth="1"/>
    <col min="7" max="7" width="9.375" customWidth="1"/>
    <col min="8" max="8" width="17.875" customWidth="1"/>
    <col min="9" max="9" width="14.625" customWidth="1"/>
    <col min="10" max="10" width="20.75" customWidth="1"/>
    <col min="11" max="12" width="9.375" customWidth="1"/>
    <col min="13" max="13" width="14.375" customWidth="1"/>
    <col min="14" max="14" width="10.875" customWidth="1"/>
    <col min="15" max="27" width="9.375" customWidth="1"/>
  </cols>
  <sheetData>
    <row r="1" spans="1:12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2" ht="27.75">
      <c r="A2" s="361" t="s">
        <v>2349</v>
      </c>
      <c r="B2" s="353" t="s">
        <v>1138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2">
      <c r="A4" s="134">
        <v>1</v>
      </c>
      <c r="B4" s="349" t="s">
        <v>12</v>
      </c>
      <c r="C4" s="46">
        <v>1</v>
      </c>
      <c r="D4" s="9" t="s">
        <v>1139</v>
      </c>
      <c r="E4" s="9"/>
      <c r="F4" s="9" t="s">
        <v>1140</v>
      </c>
      <c r="G4" s="6">
        <v>2020</v>
      </c>
      <c r="H4" s="9" t="s">
        <v>15</v>
      </c>
      <c r="I4" s="51">
        <v>1332.8</v>
      </c>
      <c r="J4" s="8">
        <f t="shared" ref="J4:J22" si="0">I4*C4</f>
        <v>1332.8</v>
      </c>
      <c r="K4" s="5" t="s">
        <v>16</v>
      </c>
      <c r="L4" s="156"/>
    </row>
    <row r="5" spans="1:12">
      <c r="A5" s="134">
        <v>2</v>
      </c>
      <c r="B5" s="224" t="s">
        <v>12</v>
      </c>
      <c r="C5" s="46">
        <v>1</v>
      </c>
      <c r="D5" s="5" t="s">
        <v>1141</v>
      </c>
      <c r="E5" s="5"/>
      <c r="F5" s="56" t="s">
        <v>1142</v>
      </c>
      <c r="G5" s="6">
        <v>2018</v>
      </c>
      <c r="H5" s="9" t="s">
        <v>70</v>
      </c>
      <c r="I5" s="51">
        <v>1209.6000000000001</v>
      </c>
      <c r="J5" s="8">
        <f t="shared" si="0"/>
        <v>1209.6000000000001</v>
      </c>
      <c r="K5" s="5" t="s">
        <v>16</v>
      </c>
      <c r="L5" s="156"/>
    </row>
    <row r="6" spans="1:12">
      <c r="A6" s="134">
        <v>3</v>
      </c>
      <c r="B6" s="224" t="s">
        <v>59</v>
      </c>
      <c r="C6" s="46">
        <v>2</v>
      </c>
      <c r="D6" s="5" t="s">
        <v>1143</v>
      </c>
      <c r="E6" s="5" t="s">
        <v>1144</v>
      </c>
      <c r="F6" s="9" t="s">
        <v>69</v>
      </c>
      <c r="G6" s="6">
        <v>2017</v>
      </c>
      <c r="H6" s="9" t="s">
        <v>15</v>
      </c>
      <c r="I6" s="51">
        <f>J6/C6</f>
        <v>1030</v>
      </c>
      <c r="J6" s="8">
        <v>2060</v>
      </c>
      <c r="K6" s="5" t="s">
        <v>813</v>
      </c>
      <c r="L6" s="156"/>
    </row>
    <row r="7" spans="1:12">
      <c r="A7" s="134">
        <v>4</v>
      </c>
      <c r="B7" s="224" t="s">
        <v>23</v>
      </c>
      <c r="C7" s="46">
        <v>2</v>
      </c>
      <c r="D7" s="5" t="s">
        <v>1145</v>
      </c>
      <c r="E7" s="5" t="s">
        <v>1146</v>
      </c>
      <c r="F7" s="9" t="s">
        <v>1147</v>
      </c>
      <c r="G7" s="6">
        <v>2019</v>
      </c>
      <c r="H7" s="9" t="s">
        <v>15</v>
      </c>
      <c r="I7" s="51">
        <v>228</v>
      </c>
      <c r="J7" s="8">
        <f t="shared" si="0"/>
        <v>456</v>
      </c>
      <c r="K7" s="9">
        <v>3658</v>
      </c>
      <c r="L7" s="156"/>
    </row>
    <row r="8" spans="1:12">
      <c r="A8" s="134">
        <v>5</v>
      </c>
      <c r="B8" s="224" t="s">
        <v>23</v>
      </c>
      <c r="C8" s="46">
        <v>2</v>
      </c>
      <c r="D8" s="5" t="s">
        <v>1148</v>
      </c>
      <c r="E8" s="5" t="s">
        <v>1149</v>
      </c>
      <c r="F8" s="9" t="s">
        <v>1147</v>
      </c>
      <c r="G8" s="6" t="s">
        <v>1150</v>
      </c>
      <c r="H8" s="9" t="s">
        <v>15</v>
      </c>
      <c r="I8" s="51">
        <v>370</v>
      </c>
      <c r="J8" s="8">
        <f t="shared" si="0"/>
        <v>740</v>
      </c>
      <c r="K8" s="9">
        <v>3658</v>
      </c>
      <c r="L8" s="156"/>
    </row>
    <row r="9" spans="1:12">
      <c r="A9" s="134">
        <v>6</v>
      </c>
      <c r="B9" s="224" t="s">
        <v>23</v>
      </c>
      <c r="C9" s="46">
        <v>2</v>
      </c>
      <c r="D9" s="5" t="s">
        <v>1151</v>
      </c>
      <c r="E9" s="5" t="s">
        <v>1149</v>
      </c>
      <c r="F9" s="9" t="s">
        <v>1147</v>
      </c>
      <c r="G9" s="6" t="s">
        <v>1152</v>
      </c>
      <c r="H9" s="9" t="s">
        <v>15</v>
      </c>
      <c r="I9" s="51">
        <v>570</v>
      </c>
      <c r="J9" s="8">
        <f t="shared" si="0"/>
        <v>1140</v>
      </c>
      <c r="K9" s="9">
        <v>3658</v>
      </c>
      <c r="L9" s="156"/>
    </row>
    <row r="10" spans="1:12">
      <c r="A10" s="134">
        <v>7</v>
      </c>
      <c r="B10" s="224" t="s">
        <v>23</v>
      </c>
      <c r="C10" s="46">
        <v>2</v>
      </c>
      <c r="D10" s="5" t="s">
        <v>1153</v>
      </c>
      <c r="E10" s="5" t="s">
        <v>1154</v>
      </c>
      <c r="F10" s="107" t="s">
        <v>1155</v>
      </c>
      <c r="G10" s="6">
        <v>2019</v>
      </c>
      <c r="H10" s="9" t="s">
        <v>15</v>
      </c>
      <c r="I10" s="51">
        <v>549</v>
      </c>
      <c r="J10" s="8">
        <f t="shared" si="0"/>
        <v>1098</v>
      </c>
      <c r="K10" s="9">
        <v>3658</v>
      </c>
      <c r="L10" s="156"/>
    </row>
    <row r="11" spans="1:12">
      <c r="A11" s="134">
        <v>8</v>
      </c>
      <c r="B11" s="224" t="s">
        <v>23</v>
      </c>
      <c r="C11" s="46">
        <v>3</v>
      </c>
      <c r="D11" s="5" t="s">
        <v>1156</v>
      </c>
      <c r="E11" s="5" t="s">
        <v>1157</v>
      </c>
      <c r="F11" s="9" t="s">
        <v>1158</v>
      </c>
      <c r="G11" s="6">
        <v>2007</v>
      </c>
      <c r="H11" s="9" t="s">
        <v>15</v>
      </c>
      <c r="I11" s="51">
        <v>310</v>
      </c>
      <c r="J11" s="8">
        <f t="shared" si="0"/>
        <v>930</v>
      </c>
      <c r="K11" s="9">
        <v>3658</v>
      </c>
      <c r="L11" s="156"/>
    </row>
    <row r="12" spans="1:12">
      <c r="A12" s="134">
        <v>9</v>
      </c>
      <c r="B12" s="224" t="s">
        <v>23</v>
      </c>
      <c r="C12" s="46">
        <v>3</v>
      </c>
      <c r="D12" s="5" t="s">
        <v>1159</v>
      </c>
      <c r="E12" s="5" t="s">
        <v>1160</v>
      </c>
      <c r="F12" s="9" t="s">
        <v>1158</v>
      </c>
      <c r="G12" s="6" t="s">
        <v>1161</v>
      </c>
      <c r="H12" s="9" t="s">
        <v>15</v>
      </c>
      <c r="I12" s="51">
        <v>310</v>
      </c>
      <c r="J12" s="8">
        <f t="shared" si="0"/>
        <v>930</v>
      </c>
      <c r="K12" s="9">
        <v>3658</v>
      </c>
      <c r="L12" s="156"/>
    </row>
    <row r="13" spans="1:12">
      <c r="A13" s="134">
        <v>10</v>
      </c>
      <c r="B13" s="224" t="s">
        <v>23</v>
      </c>
      <c r="C13" s="46">
        <v>3</v>
      </c>
      <c r="D13" s="5" t="s">
        <v>1162</v>
      </c>
      <c r="E13" s="5" t="s">
        <v>1163</v>
      </c>
      <c r="F13" s="9" t="s">
        <v>1158</v>
      </c>
      <c r="G13" s="6">
        <v>2010</v>
      </c>
      <c r="H13" s="9" t="s">
        <v>15</v>
      </c>
      <c r="I13" s="51">
        <v>150</v>
      </c>
      <c r="J13" s="8">
        <f t="shared" si="0"/>
        <v>450</v>
      </c>
      <c r="K13" s="9">
        <v>3658</v>
      </c>
      <c r="L13" s="156"/>
    </row>
    <row r="14" spans="1:12">
      <c r="A14" s="134">
        <v>11</v>
      </c>
      <c r="B14" s="224" t="s">
        <v>23</v>
      </c>
      <c r="C14" s="46">
        <v>3</v>
      </c>
      <c r="D14" s="40" t="s">
        <v>1164</v>
      </c>
      <c r="E14" s="40" t="s">
        <v>1165</v>
      </c>
      <c r="F14" s="40" t="s">
        <v>1158</v>
      </c>
      <c r="G14" s="6">
        <v>2010</v>
      </c>
      <c r="H14" s="9" t="s">
        <v>15</v>
      </c>
      <c r="I14" s="51">
        <v>310</v>
      </c>
      <c r="J14" s="8">
        <f t="shared" si="0"/>
        <v>930</v>
      </c>
      <c r="K14" s="9">
        <v>3658</v>
      </c>
      <c r="L14" s="156"/>
    </row>
    <row r="15" spans="1:12">
      <c r="A15" s="134">
        <v>12</v>
      </c>
      <c r="B15" s="224" t="s">
        <v>23</v>
      </c>
      <c r="C15" s="46">
        <v>3</v>
      </c>
      <c r="D15" s="9" t="s">
        <v>1166</v>
      </c>
      <c r="E15" s="9" t="s">
        <v>1167</v>
      </c>
      <c r="F15" s="9" t="s">
        <v>1168</v>
      </c>
      <c r="G15" s="6">
        <v>2019</v>
      </c>
      <c r="H15" s="9" t="s">
        <v>15</v>
      </c>
      <c r="I15" s="51">
        <v>679</v>
      </c>
      <c r="J15" s="8">
        <f t="shared" si="0"/>
        <v>2037</v>
      </c>
      <c r="K15" s="9">
        <v>3658</v>
      </c>
      <c r="L15" s="156"/>
    </row>
    <row r="16" spans="1:12">
      <c r="A16" s="134">
        <v>13</v>
      </c>
      <c r="B16" s="224" t="s">
        <v>23</v>
      </c>
      <c r="C16" s="46">
        <v>3</v>
      </c>
      <c r="D16" s="5" t="s">
        <v>1169</v>
      </c>
      <c r="E16" s="5" t="s">
        <v>1170</v>
      </c>
      <c r="F16" s="9" t="s">
        <v>1171</v>
      </c>
      <c r="G16" s="6">
        <v>2019</v>
      </c>
      <c r="H16" s="9" t="s">
        <v>15</v>
      </c>
      <c r="I16" s="51">
        <v>405</v>
      </c>
      <c r="J16" s="8">
        <f t="shared" si="0"/>
        <v>1215</v>
      </c>
      <c r="K16" s="9">
        <v>3658</v>
      </c>
      <c r="L16" s="156"/>
    </row>
    <row r="17" spans="1:12">
      <c r="A17" s="134">
        <v>14</v>
      </c>
      <c r="B17" s="224" t="s">
        <v>23</v>
      </c>
      <c r="C17" s="46">
        <v>3</v>
      </c>
      <c r="D17" s="5" t="s">
        <v>1172</v>
      </c>
      <c r="E17" s="5" t="s">
        <v>1173</v>
      </c>
      <c r="F17" s="9" t="s">
        <v>1174</v>
      </c>
      <c r="G17" s="6">
        <v>2017</v>
      </c>
      <c r="H17" s="9" t="s">
        <v>15</v>
      </c>
      <c r="I17" s="51">
        <v>444</v>
      </c>
      <c r="J17" s="8">
        <f t="shared" si="0"/>
        <v>1332</v>
      </c>
      <c r="K17" s="9">
        <v>3658</v>
      </c>
      <c r="L17" s="156"/>
    </row>
    <row r="18" spans="1:12">
      <c r="A18" s="134">
        <v>15</v>
      </c>
      <c r="B18" s="224" t="s">
        <v>23</v>
      </c>
      <c r="C18" s="46">
        <v>3</v>
      </c>
      <c r="D18" s="56" t="s">
        <v>1175</v>
      </c>
      <c r="E18" s="56" t="s">
        <v>1176</v>
      </c>
      <c r="F18" s="56" t="s">
        <v>1177</v>
      </c>
      <c r="G18" s="6">
        <v>2006</v>
      </c>
      <c r="H18" s="9" t="s">
        <v>15</v>
      </c>
      <c r="I18" s="51">
        <v>565</v>
      </c>
      <c r="J18" s="8">
        <f t="shared" si="0"/>
        <v>1695</v>
      </c>
      <c r="K18" s="9">
        <v>3658</v>
      </c>
      <c r="L18" s="156"/>
    </row>
    <row r="19" spans="1:12">
      <c r="A19" s="134">
        <v>16</v>
      </c>
      <c r="B19" s="224" t="s">
        <v>23</v>
      </c>
      <c r="C19" s="46">
        <v>3</v>
      </c>
      <c r="D19" s="5" t="s">
        <v>1178</v>
      </c>
      <c r="E19" s="5" t="s">
        <v>1179</v>
      </c>
      <c r="F19" s="9" t="s">
        <v>1180</v>
      </c>
      <c r="G19" s="6">
        <v>2008</v>
      </c>
      <c r="H19" s="9" t="s">
        <v>15</v>
      </c>
      <c r="I19" s="51">
        <v>402</v>
      </c>
      <c r="J19" s="8">
        <f t="shared" si="0"/>
        <v>1206</v>
      </c>
      <c r="K19" s="9">
        <v>3658</v>
      </c>
      <c r="L19" s="156"/>
    </row>
    <row r="20" spans="1:12">
      <c r="A20" s="134">
        <v>17</v>
      </c>
      <c r="B20" s="224" t="s">
        <v>23</v>
      </c>
      <c r="C20" s="46">
        <v>3</v>
      </c>
      <c r="D20" s="5" t="s">
        <v>1181</v>
      </c>
      <c r="E20" s="5" t="s">
        <v>1182</v>
      </c>
      <c r="F20" s="9" t="s">
        <v>1183</v>
      </c>
      <c r="G20" s="6"/>
      <c r="H20" s="9" t="s">
        <v>15</v>
      </c>
      <c r="I20" s="51">
        <v>430</v>
      </c>
      <c r="J20" s="8">
        <f t="shared" si="0"/>
        <v>1290</v>
      </c>
      <c r="K20" s="9">
        <v>3658</v>
      </c>
      <c r="L20" s="156"/>
    </row>
    <row r="21" spans="1:12" ht="15.75" customHeight="1">
      <c r="A21" s="134">
        <v>18</v>
      </c>
      <c r="B21" s="224" t="s">
        <v>23</v>
      </c>
      <c r="C21" s="46">
        <v>3</v>
      </c>
      <c r="D21" s="5" t="s">
        <v>1184</v>
      </c>
      <c r="E21" s="5" t="s">
        <v>1185</v>
      </c>
      <c r="F21" s="9" t="s">
        <v>1155</v>
      </c>
      <c r="G21" s="6">
        <v>2005</v>
      </c>
      <c r="H21" s="9" t="s">
        <v>15</v>
      </c>
      <c r="I21" s="51">
        <v>477</v>
      </c>
      <c r="J21" s="8">
        <f t="shared" si="0"/>
        <v>1431</v>
      </c>
      <c r="K21" s="9">
        <v>3658</v>
      </c>
      <c r="L21" s="156"/>
    </row>
    <row r="22" spans="1:12" ht="15.75" customHeight="1">
      <c r="A22" s="134">
        <v>19</v>
      </c>
      <c r="B22" s="224" t="s">
        <v>23</v>
      </c>
      <c r="C22" s="46">
        <v>4</v>
      </c>
      <c r="D22" s="5" t="s">
        <v>1186</v>
      </c>
      <c r="E22" s="5" t="s">
        <v>1187</v>
      </c>
      <c r="F22" s="9" t="s">
        <v>1044</v>
      </c>
      <c r="G22" s="6">
        <v>2016</v>
      </c>
      <c r="H22" s="9" t="s">
        <v>15</v>
      </c>
      <c r="I22" s="51">
        <v>574</v>
      </c>
      <c r="J22" s="8">
        <f t="shared" si="0"/>
        <v>2296</v>
      </c>
      <c r="K22" s="9">
        <v>3638</v>
      </c>
      <c r="L22" s="156"/>
    </row>
    <row r="23" spans="1:12" ht="15.75" customHeight="1">
      <c r="A23" s="134"/>
      <c r="B23" s="224"/>
      <c r="C23" s="46"/>
      <c r="D23" s="5"/>
      <c r="E23" s="5"/>
      <c r="F23" s="9"/>
      <c r="G23" s="6"/>
      <c r="H23" s="9"/>
      <c r="I23" s="51"/>
      <c r="J23" s="8"/>
      <c r="K23" s="5"/>
      <c r="L23" s="156"/>
    </row>
    <row r="24" spans="1:12" ht="15.75" customHeight="1">
      <c r="A24" s="309"/>
      <c r="B24" s="307"/>
      <c r="C24" s="158"/>
      <c r="D24" s="157"/>
      <c r="E24" s="157"/>
      <c r="F24" s="218"/>
      <c r="G24" s="158"/>
      <c r="H24" s="218"/>
      <c r="I24" s="348"/>
      <c r="J24" s="161"/>
      <c r="K24" s="157"/>
      <c r="L24" s="156"/>
    </row>
    <row r="25" spans="1:12" s="300" customFormat="1" ht="15.75" customHeight="1">
      <c r="B25" s="233"/>
      <c r="C25" s="234"/>
      <c r="D25" s="233"/>
      <c r="E25" s="233"/>
      <c r="F25" s="235"/>
      <c r="G25" s="234"/>
      <c r="H25" s="235"/>
      <c r="I25" s="236"/>
      <c r="J25" s="236"/>
      <c r="K25" s="233"/>
    </row>
    <row r="26" spans="1:12" ht="15.75" customHeight="1"/>
    <row r="27" spans="1:12" ht="15.75" customHeight="1">
      <c r="B27" s="13"/>
      <c r="C27" s="13"/>
      <c r="D27" s="13"/>
      <c r="E27" s="13"/>
      <c r="F27" s="13"/>
      <c r="G27" s="13"/>
      <c r="H27" s="13"/>
      <c r="I27" s="13"/>
      <c r="J27" s="14"/>
      <c r="K27" s="14"/>
    </row>
    <row r="28" spans="1:12" ht="15.75" customHeight="1">
      <c r="J28" s="15"/>
      <c r="K28" s="14"/>
    </row>
    <row r="29" spans="1:12" ht="15.75" customHeight="1">
      <c r="B29" s="16" t="s">
        <v>40</v>
      </c>
      <c r="C29" s="16" t="s">
        <v>41</v>
      </c>
      <c r="I29" s="17" t="s">
        <v>10</v>
      </c>
      <c r="J29" s="18">
        <f>SUM(J4:J28)</f>
        <v>23778.400000000001</v>
      </c>
      <c r="K29" s="14"/>
    </row>
    <row r="30" spans="1:12" ht="26.45" customHeight="1">
      <c r="B30" s="19">
        <v>19</v>
      </c>
      <c r="C30" s="19">
        <f>SUM(C4:C29)</f>
        <v>49</v>
      </c>
      <c r="D30" s="20" t="s">
        <v>42</v>
      </c>
      <c r="E30" s="13"/>
      <c r="F30" s="13"/>
      <c r="G30" s="13"/>
      <c r="H30" s="13"/>
      <c r="I30" s="13"/>
      <c r="J30" s="14"/>
      <c r="K30" s="14"/>
    </row>
    <row r="31" spans="1:12" ht="15.75" customHeight="1"/>
    <row r="32" spans="1:12" ht="15.75" customHeight="1">
      <c r="F32" s="16" t="s">
        <v>40</v>
      </c>
      <c r="G32" s="16" t="s">
        <v>41</v>
      </c>
      <c r="J32" s="22" t="s">
        <v>43</v>
      </c>
      <c r="K32" s="11"/>
    </row>
    <row r="33" spans="1:14" ht="23.45" customHeight="1">
      <c r="F33" s="19">
        <f t="shared" ref="F33:G33" si="1">+B30</f>
        <v>19</v>
      </c>
      <c r="G33" s="19">
        <f t="shared" si="1"/>
        <v>49</v>
      </c>
      <c r="H33" s="17" t="s">
        <v>44</v>
      </c>
      <c r="I33" s="23">
        <f>+J29</f>
        <v>23778.400000000001</v>
      </c>
      <c r="J33" s="24">
        <v>50000</v>
      </c>
      <c r="K33" s="25"/>
    </row>
    <row r="34" spans="1:14" ht="15.75" customHeight="1"/>
    <row r="35" spans="1:14" ht="38.450000000000003" customHeight="1">
      <c r="B35" s="357" t="s">
        <v>1190</v>
      </c>
      <c r="C35" s="357"/>
      <c r="D35" s="357"/>
      <c r="E35" s="357"/>
      <c r="F35" s="357"/>
      <c r="G35" s="357"/>
      <c r="H35" s="357"/>
      <c r="I35" s="357"/>
      <c r="J35" s="357"/>
      <c r="K35" s="357"/>
    </row>
    <row r="36" spans="1:14" ht="38.450000000000003" customHeight="1">
      <c r="A36" s="361" t="s">
        <v>2349</v>
      </c>
      <c r="B36" s="358" t="s">
        <v>1138</v>
      </c>
      <c r="C36" s="359"/>
      <c r="D36" s="359"/>
      <c r="E36" s="359"/>
      <c r="F36" s="359"/>
      <c r="G36" s="359"/>
      <c r="H36" s="359"/>
      <c r="I36" s="359"/>
      <c r="J36" s="128"/>
      <c r="K36" s="128"/>
      <c r="L36" s="156"/>
      <c r="M36" s="247"/>
    </row>
    <row r="37" spans="1:14" ht="15.75" customHeight="1">
      <c r="A37" s="361"/>
      <c r="B37" s="127" t="s">
        <v>2</v>
      </c>
      <c r="C37" s="127" t="s">
        <v>3</v>
      </c>
      <c r="D37" s="119" t="s">
        <v>4</v>
      </c>
      <c r="E37" s="127" t="s">
        <v>5</v>
      </c>
      <c r="F37" s="127" t="s">
        <v>6</v>
      </c>
      <c r="G37" s="127" t="s">
        <v>7</v>
      </c>
      <c r="H37" s="127" t="s">
        <v>8</v>
      </c>
      <c r="I37" s="245" t="s">
        <v>9</v>
      </c>
      <c r="J37" s="244" t="s">
        <v>10</v>
      </c>
      <c r="K37" s="244" t="s">
        <v>11</v>
      </c>
      <c r="L37" s="156"/>
      <c r="M37" s="247"/>
    </row>
    <row r="38" spans="1:14" ht="15.75" customHeight="1">
      <c r="A38" s="134">
        <v>1</v>
      </c>
      <c r="B38" s="145" t="s">
        <v>145</v>
      </c>
      <c r="C38" s="141">
        <v>2</v>
      </c>
      <c r="D38" s="142" t="s">
        <v>1295</v>
      </c>
      <c r="E38" s="141" t="s">
        <v>1296</v>
      </c>
      <c r="F38" s="141" t="s">
        <v>1297</v>
      </c>
      <c r="G38" s="141" t="s">
        <v>1298</v>
      </c>
      <c r="H38" s="140" t="s">
        <v>15</v>
      </c>
      <c r="I38" s="143">
        <f>J38/C38</f>
        <v>160</v>
      </c>
      <c r="J38" s="143">
        <v>320</v>
      </c>
      <c r="K38" s="146" t="s">
        <v>1323</v>
      </c>
      <c r="L38" s="156"/>
      <c r="M38" s="296"/>
    </row>
    <row r="39" spans="1:14" ht="15.75" customHeight="1">
      <c r="A39" s="134">
        <v>2</v>
      </c>
      <c r="B39" s="145" t="s">
        <v>145</v>
      </c>
      <c r="C39" s="141">
        <v>2</v>
      </c>
      <c r="D39" s="142" t="s">
        <v>1299</v>
      </c>
      <c r="E39" s="141" t="s">
        <v>1300</v>
      </c>
      <c r="F39" s="141" t="s">
        <v>928</v>
      </c>
      <c r="G39" s="141" t="s">
        <v>1298</v>
      </c>
      <c r="H39" s="140" t="s">
        <v>15</v>
      </c>
      <c r="I39" s="143">
        <f t="shared" ref="I39:I60" si="2">J39/C39</f>
        <v>531</v>
      </c>
      <c r="J39" s="252">
        <v>1062</v>
      </c>
      <c r="K39" s="146" t="s">
        <v>2202</v>
      </c>
      <c r="L39" s="156"/>
      <c r="M39" s="297"/>
    </row>
    <row r="40" spans="1:14" ht="15.75" customHeight="1">
      <c r="A40" s="134">
        <v>3</v>
      </c>
      <c r="B40" s="145" t="s">
        <v>145</v>
      </c>
      <c r="C40" s="141">
        <v>2</v>
      </c>
      <c r="D40" s="142" t="s">
        <v>1301</v>
      </c>
      <c r="E40" s="141" t="s">
        <v>1302</v>
      </c>
      <c r="F40" s="141" t="s">
        <v>1303</v>
      </c>
      <c r="G40" s="141">
        <v>2015</v>
      </c>
      <c r="H40" s="140" t="s">
        <v>15</v>
      </c>
      <c r="I40" s="143">
        <f t="shared" si="2"/>
        <v>248</v>
      </c>
      <c r="J40" s="252">
        <v>496</v>
      </c>
      <c r="K40" s="146" t="s">
        <v>2203</v>
      </c>
      <c r="L40" s="156"/>
      <c r="M40" s="297"/>
    </row>
    <row r="41" spans="1:14" ht="15.75" customHeight="1">
      <c r="A41" s="134">
        <v>4</v>
      </c>
      <c r="B41" s="145" t="s">
        <v>145</v>
      </c>
      <c r="C41" s="141">
        <v>2</v>
      </c>
      <c r="D41" s="142" t="s">
        <v>1304</v>
      </c>
      <c r="E41" s="141" t="s">
        <v>1305</v>
      </c>
      <c r="F41" s="141" t="s">
        <v>997</v>
      </c>
      <c r="G41" s="141" t="s">
        <v>1298</v>
      </c>
      <c r="H41" s="140" t="s">
        <v>15</v>
      </c>
      <c r="I41" s="143">
        <f t="shared" si="2"/>
        <v>437</v>
      </c>
      <c r="J41" s="252">
        <v>874</v>
      </c>
      <c r="K41" s="146" t="s">
        <v>2204</v>
      </c>
      <c r="L41" s="156"/>
      <c r="M41" s="297"/>
    </row>
    <row r="42" spans="1:14" ht="15.75" customHeight="1">
      <c r="A42" s="134">
        <v>5</v>
      </c>
      <c r="B42" s="145" t="s">
        <v>145</v>
      </c>
      <c r="C42" s="141">
        <v>2</v>
      </c>
      <c r="D42" s="142" t="s">
        <v>1306</v>
      </c>
      <c r="E42" s="141" t="s">
        <v>1307</v>
      </c>
      <c r="F42" s="141" t="s">
        <v>1303</v>
      </c>
      <c r="G42" s="141">
        <v>2015</v>
      </c>
      <c r="H42" s="140" t="s">
        <v>15</v>
      </c>
      <c r="I42" s="143">
        <f t="shared" si="2"/>
        <v>279</v>
      </c>
      <c r="J42" s="252">
        <v>558</v>
      </c>
      <c r="K42" s="146" t="s">
        <v>2205</v>
      </c>
      <c r="L42" s="156"/>
      <c r="M42" s="297"/>
    </row>
    <row r="43" spans="1:14" ht="15.75" customHeight="1">
      <c r="A43" s="134">
        <v>6</v>
      </c>
      <c r="B43" s="145" t="s">
        <v>145</v>
      </c>
      <c r="C43" s="141">
        <v>2</v>
      </c>
      <c r="D43" s="142" t="s">
        <v>1308</v>
      </c>
      <c r="E43" s="141" t="s">
        <v>1309</v>
      </c>
      <c r="F43" s="141" t="s">
        <v>1310</v>
      </c>
      <c r="G43" s="141" t="s">
        <v>1298</v>
      </c>
      <c r="H43" s="140" t="s">
        <v>15</v>
      </c>
      <c r="I43" s="143">
        <f t="shared" si="2"/>
        <v>60</v>
      </c>
      <c r="J43" s="252">
        <v>120</v>
      </c>
      <c r="K43" s="146" t="s">
        <v>2206</v>
      </c>
      <c r="L43" s="156"/>
      <c r="M43" s="297"/>
    </row>
    <row r="44" spans="1:14" ht="15.75" customHeight="1">
      <c r="A44" s="134">
        <v>7</v>
      </c>
      <c r="B44" s="145" t="s">
        <v>145</v>
      </c>
      <c r="C44" s="141">
        <v>2</v>
      </c>
      <c r="D44" s="142" t="s">
        <v>1311</v>
      </c>
      <c r="E44" s="141" t="s">
        <v>1312</v>
      </c>
      <c r="F44" s="141" t="s">
        <v>1313</v>
      </c>
      <c r="G44" s="141" t="s">
        <v>1298</v>
      </c>
      <c r="H44" s="140" t="s">
        <v>15</v>
      </c>
      <c r="I44" s="143">
        <f t="shared" si="2"/>
        <v>315</v>
      </c>
      <c r="J44" s="252">
        <v>630</v>
      </c>
      <c r="K44" s="146" t="s">
        <v>2207</v>
      </c>
      <c r="L44" s="156"/>
      <c r="M44" s="297"/>
    </row>
    <row r="45" spans="1:14" ht="15.75" customHeight="1">
      <c r="A45" s="134">
        <v>8</v>
      </c>
      <c r="B45" s="145" t="s">
        <v>145</v>
      </c>
      <c r="C45" s="141">
        <v>2</v>
      </c>
      <c r="D45" s="142" t="s">
        <v>1314</v>
      </c>
      <c r="E45" s="141" t="s">
        <v>1315</v>
      </c>
      <c r="F45" s="141" t="s">
        <v>1316</v>
      </c>
      <c r="G45" s="141" t="s">
        <v>1317</v>
      </c>
      <c r="H45" s="140" t="s">
        <v>15</v>
      </c>
      <c r="I45" s="143">
        <f t="shared" si="2"/>
        <v>284</v>
      </c>
      <c r="J45" s="252">
        <v>568</v>
      </c>
      <c r="K45" s="146" t="s">
        <v>2208</v>
      </c>
      <c r="L45" s="156"/>
      <c r="M45" s="297"/>
    </row>
    <row r="46" spans="1:14" ht="15.75" customHeight="1">
      <c r="A46" s="134">
        <v>9</v>
      </c>
      <c r="B46" s="145" t="s">
        <v>145</v>
      </c>
      <c r="C46" s="141">
        <v>2</v>
      </c>
      <c r="D46" s="142" t="s">
        <v>1318</v>
      </c>
      <c r="E46" s="141" t="s">
        <v>1319</v>
      </c>
      <c r="F46" s="141" t="s">
        <v>1320</v>
      </c>
      <c r="G46" s="141">
        <v>2020</v>
      </c>
      <c r="H46" s="140" t="s">
        <v>15</v>
      </c>
      <c r="I46" s="143">
        <f t="shared" si="2"/>
        <v>240</v>
      </c>
      <c r="J46" s="252">
        <v>480</v>
      </c>
      <c r="K46" s="146" t="s">
        <v>2209</v>
      </c>
      <c r="L46" s="156"/>
      <c r="M46" s="297"/>
    </row>
    <row r="47" spans="1:14" ht="15.75" customHeight="1">
      <c r="A47" s="134">
        <v>10</v>
      </c>
      <c r="B47" s="145" t="s">
        <v>145</v>
      </c>
      <c r="C47" s="141">
        <v>2</v>
      </c>
      <c r="D47" s="142" t="s">
        <v>1321</v>
      </c>
      <c r="E47" s="141" t="s">
        <v>1322</v>
      </c>
      <c r="F47" s="141" t="s">
        <v>1320</v>
      </c>
      <c r="G47" s="141">
        <v>2017</v>
      </c>
      <c r="H47" s="140" t="s">
        <v>15</v>
      </c>
      <c r="I47" s="143">
        <f t="shared" si="2"/>
        <v>315</v>
      </c>
      <c r="J47" s="252">
        <v>630</v>
      </c>
      <c r="K47" s="146" t="s">
        <v>2210</v>
      </c>
      <c r="L47" s="156"/>
      <c r="M47" s="297"/>
    </row>
    <row r="48" spans="1:14" ht="15.75" customHeight="1">
      <c r="A48" s="134">
        <v>11</v>
      </c>
      <c r="B48" s="240" t="s">
        <v>59</v>
      </c>
      <c r="C48" s="141">
        <v>2</v>
      </c>
      <c r="D48" s="142" t="s">
        <v>2211</v>
      </c>
      <c r="E48" s="141" t="s">
        <v>2212</v>
      </c>
      <c r="F48" s="141" t="s">
        <v>1183</v>
      </c>
      <c r="G48" s="141">
        <v>2014</v>
      </c>
      <c r="H48" s="140" t="s">
        <v>15</v>
      </c>
      <c r="I48" s="143">
        <f t="shared" si="2"/>
        <v>440</v>
      </c>
      <c r="J48" s="214">
        <v>880</v>
      </c>
      <c r="K48" s="255" t="s">
        <v>2233</v>
      </c>
      <c r="L48" s="156"/>
      <c r="M48" s="298"/>
      <c r="N48" s="254"/>
    </row>
    <row r="49" spans="1:14" s="170" customFormat="1" ht="15.75" customHeight="1">
      <c r="A49" s="134">
        <v>12</v>
      </c>
      <c r="B49" s="240" t="s">
        <v>59</v>
      </c>
      <c r="C49" s="141">
        <v>2</v>
      </c>
      <c r="D49" s="142" t="s">
        <v>2213</v>
      </c>
      <c r="E49" s="141" t="s">
        <v>824</v>
      </c>
      <c r="F49" s="141" t="s">
        <v>1183</v>
      </c>
      <c r="G49" s="141">
        <v>2014</v>
      </c>
      <c r="H49" s="140" t="s">
        <v>15</v>
      </c>
      <c r="I49" s="143">
        <f t="shared" si="2"/>
        <v>552</v>
      </c>
      <c r="J49" s="214">
        <v>1104</v>
      </c>
      <c r="K49" s="255" t="s">
        <v>2233</v>
      </c>
      <c r="L49" s="156"/>
      <c r="M49" s="298"/>
      <c r="N49" s="254"/>
    </row>
    <row r="50" spans="1:14" s="170" customFormat="1" ht="15.75" customHeight="1">
      <c r="A50" s="134">
        <v>13</v>
      </c>
      <c r="B50" s="240" t="s">
        <v>59</v>
      </c>
      <c r="C50" s="141">
        <v>2</v>
      </c>
      <c r="D50" s="142" t="s">
        <v>2214</v>
      </c>
      <c r="E50" s="141" t="s">
        <v>2215</v>
      </c>
      <c r="F50" s="141" t="s">
        <v>1183</v>
      </c>
      <c r="G50" s="141">
        <v>2014</v>
      </c>
      <c r="H50" s="140" t="s">
        <v>15</v>
      </c>
      <c r="I50" s="143">
        <f t="shared" si="2"/>
        <v>320</v>
      </c>
      <c r="J50" s="214">
        <v>640</v>
      </c>
      <c r="K50" s="255" t="s">
        <v>2233</v>
      </c>
      <c r="L50" s="156"/>
      <c r="M50" s="254"/>
      <c r="N50" s="254"/>
    </row>
    <row r="51" spans="1:14" s="170" customFormat="1" ht="15.75" customHeight="1">
      <c r="A51" s="134">
        <v>14</v>
      </c>
      <c r="B51" s="240" t="s">
        <v>59</v>
      </c>
      <c r="C51" s="141">
        <v>1</v>
      </c>
      <c r="D51" s="142" t="s">
        <v>2216</v>
      </c>
      <c r="E51" s="141" t="s">
        <v>2217</v>
      </c>
      <c r="F51" s="141" t="s">
        <v>1183</v>
      </c>
      <c r="G51" s="141">
        <v>2015</v>
      </c>
      <c r="H51" s="140" t="s">
        <v>15</v>
      </c>
      <c r="I51" s="143">
        <f t="shared" si="2"/>
        <v>416</v>
      </c>
      <c r="J51" s="214">
        <v>416</v>
      </c>
      <c r="K51" s="255" t="s">
        <v>2233</v>
      </c>
      <c r="L51" s="156"/>
      <c r="M51" s="254"/>
      <c r="N51" s="254"/>
    </row>
    <row r="52" spans="1:14" s="170" customFormat="1" ht="15.75" customHeight="1">
      <c r="A52" s="134">
        <v>15</v>
      </c>
      <c r="B52" s="240" t="s">
        <v>59</v>
      </c>
      <c r="C52" s="141">
        <v>2</v>
      </c>
      <c r="D52" s="142" t="s">
        <v>2218</v>
      </c>
      <c r="E52" s="141" t="s">
        <v>2219</v>
      </c>
      <c r="F52" s="141" t="s">
        <v>1183</v>
      </c>
      <c r="G52" s="141">
        <v>2016</v>
      </c>
      <c r="H52" s="140" t="s">
        <v>15</v>
      </c>
      <c r="I52" s="143">
        <f t="shared" si="2"/>
        <v>472</v>
      </c>
      <c r="J52" s="214">
        <v>944</v>
      </c>
      <c r="K52" s="255" t="s">
        <v>2233</v>
      </c>
      <c r="L52" s="156"/>
      <c r="M52" s="254"/>
      <c r="N52" s="254"/>
    </row>
    <row r="53" spans="1:14" s="170" customFormat="1" ht="15.75" customHeight="1">
      <c r="A53" s="134">
        <v>16</v>
      </c>
      <c r="B53" s="240" t="s">
        <v>59</v>
      </c>
      <c r="C53" s="141">
        <v>2</v>
      </c>
      <c r="D53" s="142" t="s">
        <v>2220</v>
      </c>
      <c r="E53" s="141" t="s">
        <v>2221</v>
      </c>
      <c r="F53" s="141" t="s">
        <v>1183</v>
      </c>
      <c r="G53" s="141">
        <v>2015</v>
      </c>
      <c r="H53" s="140" t="s">
        <v>15</v>
      </c>
      <c r="I53" s="143">
        <f t="shared" si="2"/>
        <v>448</v>
      </c>
      <c r="J53" s="214">
        <v>896</v>
      </c>
      <c r="K53" s="255" t="s">
        <v>2233</v>
      </c>
      <c r="L53" s="156"/>
      <c r="M53" s="254"/>
      <c r="N53" s="254"/>
    </row>
    <row r="54" spans="1:14" s="170" customFormat="1" ht="15.75" customHeight="1">
      <c r="A54" s="134">
        <v>17</v>
      </c>
      <c r="B54" s="240" t="s">
        <v>59</v>
      </c>
      <c r="C54" s="141">
        <v>2</v>
      </c>
      <c r="D54" s="142" t="s">
        <v>2222</v>
      </c>
      <c r="E54" s="141" t="s">
        <v>2223</v>
      </c>
      <c r="F54" s="141" t="s">
        <v>1183</v>
      </c>
      <c r="G54" s="141">
        <v>2016</v>
      </c>
      <c r="H54" s="140" t="s">
        <v>15</v>
      </c>
      <c r="I54" s="143">
        <f t="shared" si="2"/>
        <v>528</v>
      </c>
      <c r="J54" s="214">
        <v>1056</v>
      </c>
      <c r="K54" s="255" t="s">
        <v>2233</v>
      </c>
      <c r="L54" s="156"/>
      <c r="M54" s="254"/>
      <c r="N54" s="254"/>
    </row>
    <row r="55" spans="1:14" s="170" customFormat="1" ht="15.75" customHeight="1">
      <c r="A55" s="134">
        <v>18</v>
      </c>
      <c r="B55" s="240" t="s">
        <v>59</v>
      </c>
      <c r="C55" s="141">
        <v>2</v>
      </c>
      <c r="D55" s="142" t="s">
        <v>2224</v>
      </c>
      <c r="E55" s="141" t="s">
        <v>1004</v>
      </c>
      <c r="F55" s="141" t="s">
        <v>1183</v>
      </c>
      <c r="G55" s="141">
        <v>2015</v>
      </c>
      <c r="H55" s="140" t="s">
        <v>15</v>
      </c>
      <c r="I55" s="143">
        <f t="shared" si="2"/>
        <v>416</v>
      </c>
      <c r="J55" s="214">
        <v>832</v>
      </c>
      <c r="K55" s="255" t="s">
        <v>2233</v>
      </c>
      <c r="L55" s="156"/>
      <c r="M55" s="254"/>
      <c r="N55" s="254"/>
    </row>
    <row r="56" spans="1:14" s="170" customFormat="1" ht="15.75" customHeight="1">
      <c r="A56" s="134">
        <v>19</v>
      </c>
      <c r="B56" s="240" t="s">
        <v>59</v>
      </c>
      <c r="C56" s="141">
        <v>2</v>
      </c>
      <c r="D56" s="142" t="s">
        <v>2225</v>
      </c>
      <c r="E56" s="141" t="s">
        <v>2219</v>
      </c>
      <c r="F56" s="141" t="s">
        <v>1183</v>
      </c>
      <c r="G56" s="141">
        <v>2016</v>
      </c>
      <c r="H56" s="140" t="s">
        <v>15</v>
      </c>
      <c r="I56" s="143">
        <f t="shared" si="2"/>
        <v>472</v>
      </c>
      <c r="J56" s="214">
        <v>944</v>
      </c>
      <c r="K56" s="255" t="s">
        <v>2233</v>
      </c>
      <c r="L56" s="156"/>
      <c r="M56" s="254"/>
      <c r="N56" s="254"/>
    </row>
    <row r="57" spans="1:14" s="170" customFormat="1" ht="15.75" customHeight="1">
      <c r="A57" s="134">
        <v>20</v>
      </c>
      <c r="B57" s="240" t="s">
        <v>59</v>
      </c>
      <c r="C57" s="141">
        <v>2</v>
      </c>
      <c r="D57" s="142" t="s">
        <v>2226</v>
      </c>
      <c r="E57" s="141" t="s">
        <v>2227</v>
      </c>
      <c r="F57" s="141" t="s">
        <v>1183</v>
      </c>
      <c r="G57" s="141">
        <v>2016</v>
      </c>
      <c r="H57" s="140" t="s">
        <v>15</v>
      </c>
      <c r="I57" s="143">
        <f t="shared" si="2"/>
        <v>360</v>
      </c>
      <c r="J57" s="214">
        <v>720</v>
      </c>
      <c r="K57" s="255" t="s">
        <v>2233</v>
      </c>
      <c r="L57" s="156"/>
      <c r="M57" s="254"/>
      <c r="N57" s="254"/>
    </row>
    <row r="58" spans="1:14" s="170" customFormat="1" ht="15.75" customHeight="1">
      <c r="A58" s="134">
        <v>21</v>
      </c>
      <c r="B58" s="240" t="s">
        <v>59</v>
      </c>
      <c r="C58" s="141">
        <v>1</v>
      </c>
      <c r="D58" s="142" t="s">
        <v>2228</v>
      </c>
      <c r="E58" s="141" t="s">
        <v>2227</v>
      </c>
      <c r="F58" s="141" t="s">
        <v>1183</v>
      </c>
      <c r="G58" s="141">
        <v>2017</v>
      </c>
      <c r="H58" s="140" t="s">
        <v>15</v>
      </c>
      <c r="I58" s="143">
        <f t="shared" si="2"/>
        <v>360</v>
      </c>
      <c r="J58" s="214">
        <v>360</v>
      </c>
      <c r="K58" s="255" t="s">
        <v>2233</v>
      </c>
      <c r="L58" s="156"/>
      <c r="M58" s="254"/>
      <c r="N58" s="254"/>
    </row>
    <row r="59" spans="1:14" s="170" customFormat="1" ht="15.75" customHeight="1">
      <c r="A59" s="134">
        <v>22</v>
      </c>
      <c r="B59" s="240" t="s">
        <v>59</v>
      </c>
      <c r="C59" s="141">
        <v>1</v>
      </c>
      <c r="D59" s="142" t="s">
        <v>2229</v>
      </c>
      <c r="E59" s="141" t="s">
        <v>2230</v>
      </c>
      <c r="F59" s="141" t="s">
        <v>1183</v>
      </c>
      <c r="G59" s="141">
        <v>2017</v>
      </c>
      <c r="H59" s="140" t="s">
        <v>15</v>
      </c>
      <c r="I59" s="143">
        <f t="shared" si="2"/>
        <v>456</v>
      </c>
      <c r="J59" s="214">
        <v>456</v>
      </c>
      <c r="K59" s="255" t="s">
        <v>2233</v>
      </c>
      <c r="L59" s="156"/>
      <c r="M59" s="254"/>
      <c r="N59" s="254"/>
    </row>
    <row r="60" spans="1:14" s="170" customFormat="1" ht="15.75" customHeight="1">
      <c r="A60" s="134">
        <v>23</v>
      </c>
      <c r="B60" s="240" t="s">
        <v>59</v>
      </c>
      <c r="C60" s="141">
        <v>2</v>
      </c>
      <c r="D60" s="142" t="s">
        <v>2231</v>
      </c>
      <c r="E60" s="141" t="s">
        <v>2232</v>
      </c>
      <c r="F60" s="141" t="s">
        <v>1183</v>
      </c>
      <c r="G60" s="141">
        <v>2017</v>
      </c>
      <c r="H60" s="140" t="s">
        <v>15</v>
      </c>
      <c r="I60" s="143">
        <f t="shared" si="2"/>
        <v>592</v>
      </c>
      <c r="J60" s="214">
        <v>1184</v>
      </c>
      <c r="K60" s="255" t="s">
        <v>2233</v>
      </c>
      <c r="L60" s="156"/>
      <c r="M60" s="254"/>
      <c r="N60" s="254"/>
    </row>
    <row r="61" spans="1:14" s="170" customFormat="1" ht="15.75" customHeight="1">
      <c r="A61" s="300"/>
      <c r="B61" s="129"/>
      <c r="C61" s="130"/>
      <c r="D61" s="131"/>
      <c r="E61" s="130"/>
      <c r="F61" s="130"/>
      <c r="G61" s="130"/>
      <c r="H61" s="132"/>
      <c r="I61" s="133"/>
      <c r="J61" s="253"/>
      <c r="K61" s="200"/>
      <c r="L61" s="156"/>
      <c r="N61" s="254"/>
    </row>
    <row r="62" spans="1:14" ht="15.75" customHeight="1">
      <c r="A62" s="156"/>
      <c r="B62" s="118"/>
      <c r="C62" s="119"/>
      <c r="D62" s="114"/>
      <c r="E62" s="114"/>
      <c r="F62" s="114"/>
      <c r="G62" s="114"/>
      <c r="H62" s="114"/>
      <c r="I62" s="120"/>
      <c r="J62" s="114"/>
      <c r="K62" s="114"/>
      <c r="L62" s="156"/>
    </row>
    <row r="63" spans="1:14" ht="15.75" customHeight="1">
      <c r="B63" s="121"/>
      <c r="C63" s="116"/>
      <c r="D63" s="110"/>
      <c r="E63" s="110"/>
      <c r="F63" s="110"/>
      <c r="G63" s="110"/>
      <c r="H63" s="110"/>
      <c r="I63" s="117"/>
      <c r="J63" s="110"/>
      <c r="K63" s="110"/>
    </row>
    <row r="64" spans="1:14" ht="15.75" customHeight="1"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2:11" ht="15.75" customHeight="1">
      <c r="B65" s="122"/>
      <c r="C65" s="122"/>
      <c r="D65" s="122"/>
      <c r="E65" s="122"/>
      <c r="F65" s="122"/>
      <c r="G65" s="122"/>
      <c r="H65" s="122"/>
      <c r="I65" s="122"/>
      <c r="J65" s="123"/>
      <c r="K65" s="123"/>
    </row>
    <row r="66" spans="2:11" ht="15.75" customHeight="1">
      <c r="B66" s="110"/>
      <c r="C66" s="110"/>
      <c r="D66" s="110"/>
      <c r="E66" s="110"/>
      <c r="F66" s="110"/>
      <c r="G66" s="110"/>
      <c r="H66" s="110"/>
      <c r="I66" s="110"/>
      <c r="J66" s="111"/>
      <c r="K66" s="123"/>
    </row>
    <row r="67" spans="2:11" ht="15.75" customHeight="1">
      <c r="B67" s="112" t="s">
        <v>1189</v>
      </c>
      <c r="C67" s="112" t="s">
        <v>41</v>
      </c>
      <c r="D67" s="110"/>
      <c r="E67" s="110"/>
      <c r="F67" s="110"/>
      <c r="G67" s="110"/>
      <c r="H67" s="113" t="s">
        <v>10</v>
      </c>
      <c r="I67" s="124"/>
      <c r="J67" s="216">
        <f>SUM(J38:J66)</f>
        <v>16170</v>
      </c>
      <c r="K67" s="123"/>
    </row>
    <row r="68" spans="2:11" ht="22.9" customHeight="1">
      <c r="B68" s="125">
        <v>23</v>
      </c>
      <c r="C68" s="125">
        <f>SUM(C38:C67)</f>
        <v>43</v>
      </c>
      <c r="D68" s="126" t="s">
        <v>42</v>
      </c>
      <c r="E68" s="122"/>
      <c r="F68" s="122"/>
      <c r="G68" s="122"/>
      <c r="H68" s="122"/>
      <c r="I68" s="122"/>
      <c r="J68" s="123"/>
      <c r="K68" s="123"/>
    </row>
    <row r="69" spans="2:11" ht="15.75" customHeight="1" thickBot="1">
      <c r="B69" s="137"/>
      <c r="C69" s="137"/>
      <c r="D69" s="137"/>
      <c r="E69" s="137"/>
      <c r="F69" s="137"/>
      <c r="G69" s="137"/>
      <c r="H69" s="137"/>
      <c r="I69" s="137"/>
      <c r="J69" s="137"/>
      <c r="K69" s="137"/>
    </row>
    <row r="70" spans="2:11" ht="15.75" customHeight="1">
      <c r="B70" s="110"/>
      <c r="C70" s="110"/>
      <c r="D70" s="110"/>
      <c r="E70" s="110"/>
      <c r="F70" s="112" t="s">
        <v>1189</v>
      </c>
      <c r="G70" s="112" t="s">
        <v>41</v>
      </c>
      <c r="H70" s="110"/>
      <c r="I70" s="110"/>
      <c r="J70" s="22" t="s">
        <v>43</v>
      </c>
      <c r="K70" s="110"/>
    </row>
    <row r="71" spans="2:11" ht="19.899999999999999" customHeight="1" thickBot="1">
      <c r="B71" s="110"/>
      <c r="C71" s="110"/>
      <c r="D71" s="110"/>
      <c r="E71" s="110"/>
      <c r="F71" s="125">
        <f>B68</f>
        <v>23</v>
      </c>
      <c r="G71" s="125">
        <f>C68</f>
        <v>43</v>
      </c>
      <c r="H71" s="113" t="s">
        <v>44</v>
      </c>
      <c r="I71" s="124">
        <f>J67</f>
        <v>16170</v>
      </c>
      <c r="J71" s="24">
        <v>50000</v>
      </c>
      <c r="K71" s="110"/>
    </row>
    <row r="72" spans="2:11" ht="15.75" customHeight="1">
      <c r="B72" s="137"/>
      <c r="C72" s="137"/>
      <c r="D72" s="137"/>
      <c r="E72" s="137"/>
      <c r="F72" s="137"/>
      <c r="G72" s="137"/>
      <c r="H72" s="137"/>
      <c r="I72" s="137"/>
      <c r="J72" s="137"/>
      <c r="K72" s="137"/>
    </row>
    <row r="73" spans="2:11" ht="15.75" customHeight="1">
      <c r="B73" s="137"/>
      <c r="C73" s="137"/>
      <c r="D73" s="137"/>
      <c r="E73" s="137"/>
      <c r="F73" s="137"/>
      <c r="G73" s="137"/>
      <c r="H73" s="137"/>
      <c r="I73" s="137"/>
      <c r="J73" s="137"/>
      <c r="K73" s="137"/>
    </row>
    <row r="74" spans="2:11" ht="15.75" customHeight="1">
      <c r="B74" s="137"/>
      <c r="C74" s="137"/>
      <c r="D74" s="137"/>
      <c r="E74" s="137"/>
      <c r="F74" s="137"/>
      <c r="G74" s="137"/>
      <c r="H74" s="137"/>
      <c r="I74" s="137"/>
      <c r="J74" s="137"/>
      <c r="K74" s="137"/>
    </row>
    <row r="75" spans="2:11" ht="15.75" customHeight="1">
      <c r="B75" s="137"/>
      <c r="C75" s="137"/>
      <c r="D75" s="137"/>
      <c r="E75" s="137"/>
      <c r="F75" s="137"/>
      <c r="G75" s="137"/>
      <c r="H75" s="137"/>
      <c r="I75" s="137"/>
      <c r="J75" s="137"/>
      <c r="K75" s="137"/>
    </row>
    <row r="76" spans="2:11" ht="15.75" customHeight="1">
      <c r="B76" s="137"/>
      <c r="C76" s="137"/>
      <c r="D76" s="137"/>
      <c r="E76" s="135" t="s">
        <v>1194</v>
      </c>
      <c r="F76" s="135" t="s">
        <v>1192</v>
      </c>
      <c r="G76" s="135" t="s">
        <v>1193</v>
      </c>
      <c r="H76" s="183" t="s">
        <v>1589</v>
      </c>
      <c r="I76" s="183" t="s">
        <v>1590</v>
      </c>
      <c r="J76" s="137"/>
      <c r="K76" s="137"/>
    </row>
    <row r="77" spans="2:11" ht="19.5" customHeight="1">
      <c r="B77" s="137"/>
      <c r="C77" s="137"/>
      <c r="D77" s="137"/>
      <c r="E77" s="134"/>
      <c r="F77" s="184">
        <f>B68+B30</f>
        <v>42</v>
      </c>
      <c r="G77" s="184">
        <f>C68+C30</f>
        <v>92</v>
      </c>
      <c r="H77" s="185">
        <v>100000</v>
      </c>
      <c r="I77" s="186">
        <f>J67+J29</f>
        <v>39948.400000000001</v>
      </c>
      <c r="J77" s="137"/>
      <c r="K77" s="137"/>
    </row>
    <row r="78" spans="2:11" ht="15.75" customHeight="1"/>
    <row r="79" spans="2:11" ht="15.75" customHeight="1"/>
    <row r="80" spans="2:11" ht="15.75" customHeight="1"/>
    <row r="81" spans="2:11" ht="15.75" customHeight="1"/>
    <row r="82" spans="2:11" ht="15.75" customHeight="1"/>
    <row r="83" spans="2:11" ht="15.75" customHeight="1"/>
    <row r="84" spans="2:11" ht="15.75" customHeight="1"/>
    <row r="85" spans="2:11" ht="15.75" customHeight="1"/>
    <row r="86" spans="2:11" ht="15.75" customHeight="1">
      <c r="B86" s="11"/>
      <c r="C86" s="11"/>
      <c r="D86" s="31"/>
      <c r="E86" s="31"/>
      <c r="F86" s="31"/>
      <c r="G86" s="31"/>
      <c r="H86" s="31"/>
      <c r="I86" s="31"/>
      <c r="J86" s="15"/>
      <c r="K86" s="15"/>
    </row>
    <row r="87" spans="2:11" ht="15.75" customHeight="1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5.75" customHeight="1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5.75" customHeight="1">
      <c r="B89" s="15"/>
      <c r="C89" s="15"/>
      <c r="D89" s="15"/>
      <c r="E89" s="15"/>
      <c r="F89" s="15"/>
      <c r="G89" s="15"/>
      <c r="H89" s="15"/>
      <c r="I89" s="15"/>
      <c r="J89" s="15"/>
      <c r="K89" s="31"/>
    </row>
    <row r="90" spans="2:11" ht="15.75" customHeight="1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5.75" customHeight="1"/>
    <row r="92" spans="2:11" ht="15.75" customHeight="1"/>
    <row r="93" spans="2:11" ht="15.75" customHeight="1"/>
    <row r="94" spans="2:11" ht="15.75" customHeight="1"/>
    <row r="95" spans="2:11" ht="15.75" customHeight="1"/>
    <row r="96" spans="2:11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6">
    <mergeCell ref="B1:K1"/>
    <mergeCell ref="B2:I2"/>
    <mergeCell ref="B35:K35"/>
    <mergeCell ref="B36:I36"/>
    <mergeCell ref="A2:A3"/>
    <mergeCell ref="A36:A3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5"/>
  <sheetViews>
    <sheetView topLeftCell="A53" zoomScale="90" zoomScaleNormal="90" workbookViewId="0">
      <selection activeCell="I86" sqref="I86"/>
    </sheetView>
  </sheetViews>
  <sheetFormatPr baseColWidth="10" defaultColWidth="12.625" defaultRowHeight="15" customHeight="1"/>
  <cols>
    <col min="1" max="1" width="7.625" style="300" customWidth="1"/>
    <col min="2" max="2" width="11.125" customWidth="1"/>
    <col min="3" max="3" width="9.375" customWidth="1"/>
    <col min="4" max="4" width="66.375" customWidth="1"/>
    <col min="5" max="5" width="23" customWidth="1"/>
    <col min="6" max="6" width="16" customWidth="1"/>
    <col min="7" max="7" width="9.375" customWidth="1"/>
    <col min="8" max="8" width="17.75" customWidth="1"/>
    <col min="9" max="9" width="19.375" customWidth="1"/>
    <col min="10" max="10" width="16.5" customWidth="1"/>
    <col min="11" max="27" width="9.375" customWidth="1"/>
  </cols>
  <sheetData>
    <row r="1" spans="1:12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2" ht="27.75">
      <c r="A2" s="361" t="s">
        <v>2349</v>
      </c>
      <c r="B2" s="353" t="s">
        <v>46</v>
      </c>
      <c r="C2" s="354"/>
      <c r="D2" s="354"/>
      <c r="E2" s="354"/>
      <c r="F2" s="354"/>
      <c r="G2" s="354"/>
      <c r="H2" s="354"/>
      <c r="I2" s="356"/>
      <c r="J2" s="26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27" t="s">
        <v>9</v>
      </c>
      <c r="J3" s="28" t="s">
        <v>10</v>
      </c>
      <c r="K3" s="3" t="s">
        <v>11</v>
      </c>
      <c r="L3" s="156"/>
    </row>
    <row r="4" spans="1:12">
      <c r="A4" s="134">
        <v>1</v>
      </c>
      <c r="B4" s="224" t="s">
        <v>12</v>
      </c>
      <c r="C4" s="225">
        <v>1</v>
      </c>
      <c r="D4" s="312" t="s">
        <v>47</v>
      </c>
      <c r="E4" s="310"/>
      <c r="F4" s="5" t="s">
        <v>48</v>
      </c>
      <c r="G4" s="5">
        <v>2020</v>
      </c>
      <c r="H4" s="5" t="s">
        <v>15</v>
      </c>
      <c r="I4" s="8">
        <v>956.55000000000007</v>
      </c>
      <c r="J4" s="8">
        <f t="shared" ref="J4:J32" si="0">I4*C4</f>
        <v>956.55000000000007</v>
      </c>
      <c r="K4" s="5" t="s">
        <v>49</v>
      </c>
      <c r="L4" s="156"/>
    </row>
    <row r="5" spans="1:12">
      <c r="A5" s="134">
        <v>2</v>
      </c>
      <c r="B5" s="224" t="s">
        <v>12</v>
      </c>
      <c r="C5" s="225">
        <v>1</v>
      </c>
      <c r="D5" s="312" t="s">
        <v>50</v>
      </c>
      <c r="E5" s="310"/>
      <c r="F5" s="5" t="s">
        <v>48</v>
      </c>
      <c r="G5" s="5">
        <v>2020</v>
      </c>
      <c r="H5" s="5" t="s">
        <v>15</v>
      </c>
      <c r="I5" s="8">
        <v>1391.32</v>
      </c>
      <c r="J5" s="8">
        <f t="shared" si="0"/>
        <v>1391.32</v>
      </c>
      <c r="K5" s="5" t="s">
        <v>49</v>
      </c>
      <c r="L5" s="156"/>
    </row>
    <row r="6" spans="1:12">
      <c r="A6" s="134">
        <v>3</v>
      </c>
      <c r="B6" s="224" t="s">
        <v>12</v>
      </c>
      <c r="C6" s="225">
        <v>1</v>
      </c>
      <c r="D6" s="313" t="s">
        <v>51</v>
      </c>
      <c r="E6" s="311"/>
      <c r="F6" s="5" t="s">
        <v>48</v>
      </c>
      <c r="G6" s="5">
        <v>2020</v>
      </c>
      <c r="H6" s="5" t="s">
        <v>15</v>
      </c>
      <c r="I6" s="8">
        <v>2001.7900000000002</v>
      </c>
      <c r="J6" s="8">
        <f t="shared" si="0"/>
        <v>2001.7900000000002</v>
      </c>
      <c r="K6" s="5" t="s">
        <v>49</v>
      </c>
      <c r="L6" s="156"/>
    </row>
    <row r="7" spans="1:12">
      <c r="A7" s="134">
        <v>4</v>
      </c>
      <c r="B7" s="224" t="s">
        <v>12</v>
      </c>
      <c r="C7" s="225">
        <v>1</v>
      </c>
      <c r="D7" s="224" t="s">
        <v>52</v>
      </c>
      <c r="E7" s="59"/>
      <c r="F7" s="5" t="s">
        <v>48</v>
      </c>
      <c r="G7" s="5">
        <v>2019</v>
      </c>
      <c r="H7" s="5" t="s">
        <v>15</v>
      </c>
      <c r="I7" s="8">
        <v>1391.32</v>
      </c>
      <c r="J7" s="8">
        <f t="shared" si="0"/>
        <v>1391.32</v>
      </c>
      <c r="K7" s="5" t="s">
        <v>49</v>
      </c>
      <c r="L7" s="156"/>
    </row>
    <row r="8" spans="1:12">
      <c r="A8" s="134">
        <v>5</v>
      </c>
      <c r="B8" s="224" t="s">
        <v>12</v>
      </c>
      <c r="C8" s="225">
        <v>1</v>
      </c>
      <c r="D8" s="224" t="s">
        <v>53</v>
      </c>
      <c r="E8" s="59"/>
      <c r="F8" s="5" t="s">
        <v>48</v>
      </c>
      <c r="G8" s="5">
        <v>2019</v>
      </c>
      <c r="H8" s="5" t="s">
        <v>15</v>
      </c>
      <c r="I8" s="8">
        <v>1391.32</v>
      </c>
      <c r="J8" s="8">
        <f t="shared" si="0"/>
        <v>1391.32</v>
      </c>
      <c r="K8" s="5" t="s">
        <v>49</v>
      </c>
      <c r="L8" s="156"/>
    </row>
    <row r="9" spans="1:12">
      <c r="A9" s="134">
        <v>6</v>
      </c>
      <c r="B9" s="224" t="s">
        <v>12</v>
      </c>
      <c r="C9" s="225">
        <v>1</v>
      </c>
      <c r="D9" s="224" t="s">
        <v>54</v>
      </c>
      <c r="E9" s="59"/>
      <c r="F9" s="5" t="s">
        <v>48</v>
      </c>
      <c r="G9" s="5">
        <v>2019</v>
      </c>
      <c r="H9" s="5" t="s">
        <v>15</v>
      </c>
      <c r="I9" s="8">
        <v>2001.7900000000002</v>
      </c>
      <c r="J9" s="8">
        <f t="shared" si="0"/>
        <v>2001.7900000000002</v>
      </c>
      <c r="K9" s="5" t="s">
        <v>49</v>
      </c>
      <c r="L9" s="156"/>
    </row>
    <row r="10" spans="1:12">
      <c r="A10" s="134">
        <v>7</v>
      </c>
      <c r="B10" s="224" t="s">
        <v>12</v>
      </c>
      <c r="C10" s="225">
        <v>1</v>
      </c>
      <c r="D10" s="224" t="s">
        <v>55</v>
      </c>
      <c r="E10" s="59"/>
      <c r="F10" s="5" t="s">
        <v>48</v>
      </c>
      <c r="G10" s="5">
        <v>2018</v>
      </c>
      <c r="H10" s="5" t="s">
        <v>15</v>
      </c>
      <c r="I10" s="8">
        <v>2001.7900000000002</v>
      </c>
      <c r="J10" s="8">
        <f t="shared" si="0"/>
        <v>2001.7900000000002</v>
      </c>
      <c r="K10" s="5" t="s">
        <v>49</v>
      </c>
      <c r="L10" s="156"/>
    </row>
    <row r="11" spans="1:12">
      <c r="A11" s="134">
        <v>8</v>
      </c>
      <c r="B11" s="224" t="s">
        <v>12</v>
      </c>
      <c r="C11" s="225">
        <v>1</v>
      </c>
      <c r="D11" s="224" t="s">
        <v>56</v>
      </c>
      <c r="E11" s="59"/>
      <c r="F11" s="5" t="s">
        <v>48</v>
      </c>
      <c r="G11" s="5">
        <v>2018</v>
      </c>
      <c r="H11" s="5" t="s">
        <v>15</v>
      </c>
      <c r="I11" s="8">
        <v>1391.32</v>
      </c>
      <c r="J11" s="8">
        <f t="shared" si="0"/>
        <v>1391.32</v>
      </c>
      <c r="K11" s="5" t="s">
        <v>49</v>
      </c>
      <c r="L11" s="156"/>
    </row>
    <row r="12" spans="1:12">
      <c r="A12" s="134">
        <v>9</v>
      </c>
      <c r="B12" s="224" t="s">
        <v>12</v>
      </c>
      <c r="C12" s="314">
        <v>1</v>
      </c>
      <c r="D12" s="224" t="s">
        <v>57</v>
      </c>
      <c r="E12" s="59"/>
      <c r="F12" s="5" t="s">
        <v>48</v>
      </c>
      <c r="G12" s="5">
        <v>2018</v>
      </c>
      <c r="H12" s="9" t="s">
        <v>15</v>
      </c>
      <c r="I12" s="8">
        <v>1391.32</v>
      </c>
      <c r="J12" s="8">
        <f t="shared" si="0"/>
        <v>1391.32</v>
      </c>
      <c r="K12" s="5" t="s">
        <v>49</v>
      </c>
      <c r="L12" s="156"/>
    </row>
    <row r="13" spans="1:12">
      <c r="A13" s="134">
        <v>10</v>
      </c>
      <c r="B13" s="224" t="s">
        <v>12</v>
      </c>
      <c r="C13" s="225">
        <v>1</v>
      </c>
      <c r="D13" s="224" t="s">
        <v>58</v>
      </c>
      <c r="E13" s="59"/>
      <c r="F13" s="5" t="s">
        <v>48</v>
      </c>
      <c r="G13" s="5">
        <v>2018</v>
      </c>
      <c r="H13" s="9" t="s">
        <v>15</v>
      </c>
      <c r="I13" s="8">
        <v>956.55000000000007</v>
      </c>
      <c r="J13" s="8">
        <f t="shared" si="0"/>
        <v>956.55000000000007</v>
      </c>
      <c r="K13" s="5" t="s">
        <v>49</v>
      </c>
      <c r="L13" s="156"/>
    </row>
    <row r="14" spans="1:12">
      <c r="A14" s="134">
        <v>11</v>
      </c>
      <c r="B14" s="224" t="s">
        <v>59</v>
      </c>
      <c r="C14" s="225">
        <v>2</v>
      </c>
      <c r="D14" s="224" t="s">
        <v>60</v>
      </c>
      <c r="E14" s="59" t="s">
        <v>61</v>
      </c>
      <c r="F14" s="5" t="s">
        <v>62</v>
      </c>
      <c r="G14" s="30" t="s">
        <v>63</v>
      </c>
      <c r="H14" s="9" t="s">
        <v>15</v>
      </c>
      <c r="I14" s="8">
        <f t="shared" ref="I14:I22" si="1">J14/C14</f>
        <v>420</v>
      </c>
      <c r="J14" s="8">
        <v>840</v>
      </c>
      <c r="K14" s="5" t="s">
        <v>64</v>
      </c>
      <c r="L14" s="156"/>
    </row>
    <row r="15" spans="1:12">
      <c r="A15" s="134">
        <v>12</v>
      </c>
      <c r="B15" s="224" t="s">
        <v>59</v>
      </c>
      <c r="C15" s="225">
        <v>2</v>
      </c>
      <c r="D15" s="225" t="s">
        <v>65</v>
      </c>
      <c r="E15" s="311" t="s">
        <v>61</v>
      </c>
      <c r="F15" s="9" t="s">
        <v>66</v>
      </c>
      <c r="G15" s="30" t="s">
        <v>63</v>
      </c>
      <c r="H15" s="9" t="s">
        <v>15</v>
      </c>
      <c r="I15" s="8">
        <f t="shared" si="1"/>
        <v>420</v>
      </c>
      <c r="J15" s="8">
        <v>840</v>
      </c>
      <c r="K15" s="5" t="s">
        <v>64</v>
      </c>
      <c r="L15" s="156"/>
    </row>
    <row r="16" spans="1:12">
      <c r="A16" s="134">
        <v>13</v>
      </c>
      <c r="B16" s="224" t="s">
        <v>59</v>
      </c>
      <c r="C16" s="225">
        <v>2</v>
      </c>
      <c r="D16" s="224" t="s">
        <v>67</v>
      </c>
      <c r="E16" s="59" t="s">
        <v>68</v>
      </c>
      <c r="F16" s="5" t="s">
        <v>69</v>
      </c>
      <c r="G16" s="30">
        <v>2020</v>
      </c>
      <c r="H16" s="9" t="s">
        <v>70</v>
      </c>
      <c r="I16" s="8">
        <f t="shared" si="1"/>
        <v>500</v>
      </c>
      <c r="J16" s="8">
        <v>1000</v>
      </c>
      <c r="K16" s="5" t="s">
        <v>64</v>
      </c>
      <c r="L16" s="156"/>
    </row>
    <row r="17" spans="1:27">
      <c r="A17" s="134">
        <v>14</v>
      </c>
      <c r="B17" s="224" t="s">
        <v>59</v>
      </c>
      <c r="C17" s="225">
        <v>2</v>
      </c>
      <c r="D17" s="224" t="s">
        <v>71</v>
      </c>
      <c r="E17" s="59" t="s">
        <v>72</v>
      </c>
      <c r="F17" s="5" t="s">
        <v>73</v>
      </c>
      <c r="G17" s="30">
        <v>2017</v>
      </c>
      <c r="H17" s="9" t="s">
        <v>15</v>
      </c>
      <c r="I17" s="8">
        <f t="shared" si="1"/>
        <v>730</v>
      </c>
      <c r="J17" s="8">
        <v>1460</v>
      </c>
      <c r="K17" s="5" t="s">
        <v>64</v>
      </c>
      <c r="L17" s="156"/>
    </row>
    <row r="18" spans="1:27">
      <c r="A18" s="134">
        <v>15</v>
      </c>
      <c r="B18" s="224" t="s">
        <v>59</v>
      </c>
      <c r="C18" s="225">
        <v>3</v>
      </c>
      <c r="D18" s="224" t="s">
        <v>74</v>
      </c>
      <c r="E18" s="59" t="s">
        <v>75</v>
      </c>
      <c r="F18" s="5" t="s">
        <v>76</v>
      </c>
      <c r="G18" s="30">
        <v>2020</v>
      </c>
      <c r="H18" s="9" t="s">
        <v>15</v>
      </c>
      <c r="I18" s="8">
        <f t="shared" si="1"/>
        <v>840</v>
      </c>
      <c r="J18" s="8">
        <v>2520</v>
      </c>
      <c r="K18" s="5" t="s">
        <v>77</v>
      </c>
      <c r="L18" s="156"/>
    </row>
    <row r="19" spans="1:27">
      <c r="A19" s="134">
        <v>16</v>
      </c>
      <c r="B19" s="224" t="s">
        <v>59</v>
      </c>
      <c r="C19" s="225">
        <v>3</v>
      </c>
      <c r="D19" s="224" t="s">
        <v>78</v>
      </c>
      <c r="E19" s="59" t="s">
        <v>79</v>
      </c>
      <c r="F19" s="5" t="s">
        <v>76</v>
      </c>
      <c r="G19" s="30">
        <v>2016</v>
      </c>
      <c r="H19" s="9" t="s">
        <v>15</v>
      </c>
      <c r="I19" s="8">
        <f t="shared" si="1"/>
        <v>2090</v>
      </c>
      <c r="J19" s="8">
        <v>6270</v>
      </c>
      <c r="K19" s="5" t="s">
        <v>77</v>
      </c>
      <c r="L19" s="164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>
      <c r="A20" s="134">
        <v>17</v>
      </c>
      <c r="B20" s="224" t="s">
        <v>59</v>
      </c>
      <c r="C20" s="225">
        <v>3</v>
      </c>
      <c r="D20" s="224" t="s">
        <v>80</v>
      </c>
      <c r="E20" s="59" t="s">
        <v>81</v>
      </c>
      <c r="F20" s="5" t="s">
        <v>76</v>
      </c>
      <c r="G20" s="30">
        <v>2020</v>
      </c>
      <c r="H20" s="9" t="s">
        <v>15</v>
      </c>
      <c r="I20" s="8">
        <f t="shared" si="1"/>
        <v>1700</v>
      </c>
      <c r="J20" s="8">
        <v>5100</v>
      </c>
      <c r="K20" s="5" t="s">
        <v>77</v>
      </c>
      <c r="L20" s="164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5.75" customHeight="1">
      <c r="A21" s="134">
        <v>18</v>
      </c>
      <c r="B21" s="224" t="s">
        <v>59</v>
      </c>
      <c r="C21" s="225">
        <v>2</v>
      </c>
      <c r="D21" s="224" t="s">
        <v>82</v>
      </c>
      <c r="E21" s="59" t="s">
        <v>83</v>
      </c>
      <c r="F21" s="5" t="s">
        <v>62</v>
      </c>
      <c r="G21" s="30">
        <v>2019</v>
      </c>
      <c r="H21" s="9" t="s">
        <v>15</v>
      </c>
      <c r="I21" s="8">
        <f t="shared" si="1"/>
        <v>850</v>
      </c>
      <c r="J21" s="8">
        <v>1700</v>
      </c>
      <c r="K21" s="5" t="s">
        <v>77</v>
      </c>
      <c r="L21" s="164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5.75" customHeight="1">
      <c r="A22" s="134">
        <v>19</v>
      </c>
      <c r="B22" s="224" t="s">
        <v>59</v>
      </c>
      <c r="C22" s="225">
        <v>2</v>
      </c>
      <c r="D22" s="224" t="s">
        <v>84</v>
      </c>
      <c r="E22" s="59" t="s">
        <v>85</v>
      </c>
      <c r="F22" s="5" t="s">
        <v>86</v>
      </c>
      <c r="G22" s="30">
        <v>2017</v>
      </c>
      <c r="H22" s="9" t="s">
        <v>15</v>
      </c>
      <c r="I22" s="8">
        <f t="shared" si="1"/>
        <v>860</v>
      </c>
      <c r="J22" s="8">
        <v>1720</v>
      </c>
      <c r="K22" s="5" t="s">
        <v>77</v>
      </c>
      <c r="L22" s="164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5.75" customHeight="1">
      <c r="A23" s="134">
        <v>20</v>
      </c>
      <c r="B23" s="224" t="s">
        <v>23</v>
      </c>
      <c r="C23" s="225">
        <v>3</v>
      </c>
      <c r="D23" s="224" t="s">
        <v>87</v>
      </c>
      <c r="E23" s="59" t="s">
        <v>88</v>
      </c>
      <c r="F23" s="5" t="s">
        <v>89</v>
      </c>
      <c r="G23" s="30">
        <v>2008</v>
      </c>
      <c r="H23" s="9" t="s">
        <v>15</v>
      </c>
      <c r="I23" s="8">
        <v>450</v>
      </c>
      <c r="J23" s="8">
        <f t="shared" si="0"/>
        <v>1350</v>
      </c>
      <c r="K23" s="9">
        <v>3658</v>
      </c>
      <c r="L23" s="164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5.75" customHeight="1">
      <c r="A24" s="134">
        <v>21</v>
      </c>
      <c r="B24" s="224" t="s">
        <v>23</v>
      </c>
      <c r="C24" s="225">
        <v>3</v>
      </c>
      <c r="D24" s="224" t="s">
        <v>90</v>
      </c>
      <c r="E24" s="59" t="s">
        <v>91</v>
      </c>
      <c r="F24" s="5" t="s">
        <v>92</v>
      </c>
      <c r="G24" s="30">
        <v>2006</v>
      </c>
      <c r="H24" s="9" t="s">
        <v>15</v>
      </c>
      <c r="I24" s="8">
        <v>145</v>
      </c>
      <c r="J24" s="8">
        <f t="shared" si="0"/>
        <v>435</v>
      </c>
      <c r="K24" s="9">
        <v>3658</v>
      </c>
      <c r="L24" s="164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5.75" customHeight="1">
      <c r="A25" s="134">
        <v>22</v>
      </c>
      <c r="B25" s="224" t="s">
        <v>23</v>
      </c>
      <c r="C25" s="225">
        <v>1</v>
      </c>
      <c r="D25" s="224" t="s">
        <v>93</v>
      </c>
      <c r="E25" s="59" t="s">
        <v>94</v>
      </c>
      <c r="F25" s="5" t="s">
        <v>95</v>
      </c>
      <c r="G25" s="30">
        <v>2016</v>
      </c>
      <c r="H25" s="9" t="s">
        <v>15</v>
      </c>
      <c r="I25" s="8">
        <v>1036</v>
      </c>
      <c r="J25" s="8">
        <f t="shared" si="0"/>
        <v>1036</v>
      </c>
      <c r="K25" s="9">
        <v>3658</v>
      </c>
      <c r="L25" s="164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5.75" customHeight="1">
      <c r="A26" s="134">
        <v>23</v>
      </c>
      <c r="B26" s="224" t="s">
        <v>23</v>
      </c>
      <c r="C26" s="225">
        <v>2</v>
      </c>
      <c r="D26" s="224" t="s">
        <v>96</v>
      </c>
      <c r="E26" s="59" t="s">
        <v>97</v>
      </c>
      <c r="F26" s="5" t="s">
        <v>95</v>
      </c>
      <c r="G26" s="30">
        <v>2019</v>
      </c>
      <c r="H26" s="9" t="s">
        <v>15</v>
      </c>
      <c r="I26" s="8">
        <v>1036</v>
      </c>
      <c r="J26" s="8">
        <f t="shared" si="0"/>
        <v>2072</v>
      </c>
      <c r="K26" s="9">
        <v>3658</v>
      </c>
      <c r="L26" s="164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5.75" customHeight="1">
      <c r="A27" s="134">
        <v>24</v>
      </c>
      <c r="B27" s="224" t="s">
        <v>23</v>
      </c>
      <c r="C27" s="225">
        <v>2</v>
      </c>
      <c r="D27" s="224" t="s">
        <v>98</v>
      </c>
      <c r="E27" s="59" t="s">
        <v>99</v>
      </c>
      <c r="F27" s="5" t="s">
        <v>100</v>
      </c>
      <c r="G27" s="30">
        <v>2019</v>
      </c>
      <c r="H27" s="9" t="s">
        <v>15</v>
      </c>
      <c r="I27" s="8">
        <v>2856</v>
      </c>
      <c r="J27" s="8">
        <f t="shared" si="0"/>
        <v>5712</v>
      </c>
      <c r="K27" s="9">
        <v>3658</v>
      </c>
      <c r="L27" s="164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15.75" customHeight="1">
      <c r="A28" s="134">
        <v>25</v>
      </c>
      <c r="B28" s="224" t="s">
        <v>23</v>
      </c>
      <c r="C28" s="225">
        <v>2</v>
      </c>
      <c r="D28" s="224" t="s">
        <v>101</v>
      </c>
      <c r="E28" s="59" t="s">
        <v>102</v>
      </c>
      <c r="F28" s="5" t="s">
        <v>103</v>
      </c>
      <c r="G28" s="30">
        <v>2020</v>
      </c>
      <c r="H28" s="9" t="s">
        <v>15</v>
      </c>
      <c r="I28" s="8">
        <v>4660</v>
      </c>
      <c r="J28" s="8">
        <f t="shared" si="0"/>
        <v>9320</v>
      </c>
      <c r="K28" s="9">
        <v>3658</v>
      </c>
      <c r="L28" s="164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5.75" customHeight="1">
      <c r="A29" s="134">
        <v>26</v>
      </c>
      <c r="B29" s="224" t="s">
        <v>23</v>
      </c>
      <c r="C29" s="225">
        <v>2</v>
      </c>
      <c r="D29" s="224" t="s">
        <v>104</v>
      </c>
      <c r="E29" s="59" t="s">
        <v>105</v>
      </c>
      <c r="F29" s="5" t="s">
        <v>106</v>
      </c>
      <c r="G29" s="30">
        <v>2021</v>
      </c>
      <c r="H29" s="9" t="s">
        <v>15</v>
      </c>
      <c r="I29" s="8">
        <v>1350</v>
      </c>
      <c r="J29" s="8">
        <f t="shared" si="0"/>
        <v>2700</v>
      </c>
      <c r="K29" s="9">
        <v>3658</v>
      </c>
      <c r="L29" s="164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.75" customHeight="1">
      <c r="A30" s="134">
        <v>27</v>
      </c>
      <c r="B30" s="224" t="s">
        <v>23</v>
      </c>
      <c r="C30" s="225">
        <v>2</v>
      </c>
      <c r="D30" s="224" t="s">
        <v>107</v>
      </c>
      <c r="E30" s="59" t="s">
        <v>92</v>
      </c>
      <c r="F30" s="5" t="s">
        <v>92</v>
      </c>
      <c r="G30" s="30">
        <v>2018</v>
      </c>
      <c r="H30" s="9" t="s">
        <v>15</v>
      </c>
      <c r="I30" s="8">
        <v>157</v>
      </c>
      <c r="J30" s="8">
        <f t="shared" si="0"/>
        <v>314</v>
      </c>
      <c r="K30" s="9">
        <v>3658</v>
      </c>
      <c r="L30" s="164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5.75" customHeight="1">
      <c r="A31" s="134">
        <v>28</v>
      </c>
      <c r="B31" s="224" t="s">
        <v>23</v>
      </c>
      <c r="C31" s="225">
        <v>2</v>
      </c>
      <c r="D31" s="224" t="s">
        <v>108</v>
      </c>
      <c r="E31" s="59" t="s">
        <v>92</v>
      </c>
      <c r="F31" s="5" t="s">
        <v>92</v>
      </c>
      <c r="G31" s="30">
        <v>2018</v>
      </c>
      <c r="H31" s="9" t="s">
        <v>15</v>
      </c>
      <c r="I31" s="8">
        <v>157</v>
      </c>
      <c r="J31" s="8">
        <f t="shared" si="0"/>
        <v>314</v>
      </c>
      <c r="K31" s="9">
        <v>3658</v>
      </c>
      <c r="L31" s="164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5.75" customHeight="1">
      <c r="A32" s="134">
        <v>29</v>
      </c>
      <c r="B32" s="224" t="s">
        <v>23</v>
      </c>
      <c r="C32" s="225">
        <v>6</v>
      </c>
      <c r="D32" s="224" t="s">
        <v>109</v>
      </c>
      <c r="E32" s="59" t="s">
        <v>110</v>
      </c>
      <c r="F32" s="5" t="s">
        <v>111</v>
      </c>
      <c r="G32" s="30" t="s">
        <v>112</v>
      </c>
      <c r="H32" s="9" t="s">
        <v>15</v>
      </c>
      <c r="I32" s="8">
        <v>496</v>
      </c>
      <c r="J32" s="8">
        <f t="shared" si="0"/>
        <v>2976</v>
      </c>
      <c r="K32" s="9">
        <v>3638</v>
      </c>
      <c r="L32" s="164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5.75" customHeight="1">
      <c r="B33" s="31"/>
      <c r="C33" s="15"/>
      <c r="D33" s="31"/>
      <c r="E33" s="31"/>
      <c r="F33" s="31"/>
      <c r="G33" s="32"/>
      <c r="H33" s="33"/>
      <c r="I33" s="34"/>
      <c r="J33" s="34"/>
      <c r="K33" s="31"/>
      <c r="L33" s="164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5.75" customHeight="1">
      <c r="A34" s="156"/>
      <c r="B34" s="164"/>
      <c r="C34" s="165"/>
      <c r="D34" s="164"/>
      <c r="E34" s="164"/>
      <c r="F34" s="164"/>
      <c r="G34" s="166"/>
      <c r="H34" s="167"/>
      <c r="I34" s="168"/>
      <c r="J34" s="168"/>
      <c r="K34" s="164"/>
      <c r="L34" s="164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5.75" customHeight="1">
      <c r="B35" s="31"/>
      <c r="C35" s="15"/>
      <c r="D35" s="31"/>
      <c r="E35" s="31"/>
      <c r="F35" s="31"/>
      <c r="G35" s="32"/>
      <c r="H35" s="33"/>
      <c r="I35" s="34"/>
      <c r="J35" s="34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5.75" customHeight="1">
      <c r="I36" s="34"/>
      <c r="J36" s="34"/>
    </row>
    <row r="37" spans="1:27" ht="15.75" customHeight="1">
      <c r="B37" s="13"/>
      <c r="C37" s="13"/>
      <c r="D37" s="13"/>
      <c r="E37" s="13"/>
      <c r="F37" s="13"/>
      <c r="G37" s="13"/>
      <c r="H37" s="13"/>
      <c r="I37" s="35"/>
      <c r="J37" s="21"/>
      <c r="K37" s="14"/>
    </row>
    <row r="38" spans="1:27" ht="15.75" customHeight="1">
      <c r="I38" s="34"/>
      <c r="J38" s="36"/>
      <c r="K38" s="14"/>
    </row>
    <row r="39" spans="1:27" ht="15.75" customHeight="1">
      <c r="B39" s="16" t="s">
        <v>40</v>
      </c>
      <c r="C39" s="16" t="s">
        <v>41</v>
      </c>
      <c r="I39" s="37" t="s">
        <v>10</v>
      </c>
      <c r="J39" s="37">
        <f>SUM(J4:J38)</f>
        <v>62554.07</v>
      </c>
      <c r="K39" s="14"/>
    </row>
    <row r="40" spans="1:27" ht="24.6" customHeight="1">
      <c r="B40" s="19">
        <v>29</v>
      </c>
      <c r="C40" s="19">
        <f>SUM(C4:C39)</f>
        <v>56</v>
      </c>
      <c r="D40" s="20" t="s">
        <v>42</v>
      </c>
      <c r="E40" s="13"/>
      <c r="F40" s="13"/>
      <c r="G40" s="13"/>
      <c r="H40" s="13"/>
      <c r="I40" s="35"/>
      <c r="J40" s="21"/>
      <c r="K40" s="14"/>
    </row>
    <row r="41" spans="1:27" ht="15.75" customHeight="1">
      <c r="I41" s="34"/>
      <c r="J41" s="34"/>
    </row>
    <row r="42" spans="1:27" ht="15.75" customHeight="1">
      <c r="F42" s="16" t="s">
        <v>40</v>
      </c>
      <c r="G42" s="16" t="s">
        <v>41</v>
      </c>
      <c r="I42" s="34"/>
      <c r="J42" s="38" t="s">
        <v>43</v>
      </c>
      <c r="K42" s="11"/>
    </row>
    <row r="43" spans="1:27" ht="21" customHeight="1">
      <c r="F43" s="19">
        <f t="shared" ref="F43:G43" si="2">+B40</f>
        <v>29</v>
      </c>
      <c r="G43" s="19">
        <f t="shared" si="2"/>
        <v>56</v>
      </c>
      <c r="H43" s="17" t="s">
        <v>44</v>
      </c>
      <c r="I43" s="39">
        <f>J39</f>
        <v>62554.07</v>
      </c>
      <c r="J43" s="24">
        <v>60000</v>
      </c>
      <c r="K43" s="25"/>
    </row>
    <row r="44" spans="1:27" ht="15.75" customHeight="1">
      <c r="I44" s="34"/>
      <c r="J44" s="34"/>
    </row>
    <row r="45" spans="1:27" ht="31.9" customHeight="1">
      <c r="B45" s="357" t="s">
        <v>1190</v>
      </c>
      <c r="C45" s="357"/>
      <c r="D45" s="357"/>
      <c r="E45" s="357"/>
      <c r="F45" s="357"/>
      <c r="G45" s="357"/>
      <c r="H45" s="357"/>
      <c r="I45" s="357"/>
      <c r="J45" s="357"/>
      <c r="K45" s="357"/>
    </row>
    <row r="46" spans="1:27" ht="32.450000000000003" customHeight="1">
      <c r="A46" s="361" t="s">
        <v>2349</v>
      </c>
      <c r="B46" s="358" t="s">
        <v>46</v>
      </c>
      <c r="C46" s="359"/>
      <c r="D46" s="359"/>
      <c r="E46" s="359"/>
      <c r="F46" s="359"/>
      <c r="G46" s="359"/>
      <c r="H46" s="359"/>
      <c r="I46" s="359"/>
      <c r="J46" s="128"/>
      <c r="K46" s="128"/>
      <c r="L46" s="156"/>
    </row>
    <row r="47" spans="1:27" ht="15.6" customHeight="1">
      <c r="A47" s="361"/>
      <c r="B47" s="127" t="s">
        <v>2</v>
      </c>
      <c r="C47" s="127" t="s">
        <v>3</v>
      </c>
      <c r="D47" s="119" t="s">
        <v>4</v>
      </c>
      <c r="E47" s="127" t="s">
        <v>5</v>
      </c>
      <c r="F47" s="127" t="s">
        <v>6</v>
      </c>
      <c r="G47" s="127" t="s">
        <v>7</v>
      </c>
      <c r="H47" s="127" t="s">
        <v>8</v>
      </c>
      <c r="I47" s="127" t="s">
        <v>10</v>
      </c>
      <c r="J47" s="114" t="s">
        <v>11</v>
      </c>
      <c r="K47" s="244" t="s">
        <v>11</v>
      </c>
      <c r="L47" s="156"/>
    </row>
    <row r="48" spans="1:27" ht="15.75" customHeight="1">
      <c r="A48" s="134">
        <v>1</v>
      </c>
      <c r="B48" s="145" t="s">
        <v>23</v>
      </c>
      <c r="C48" s="141">
        <v>2</v>
      </c>
      <c r="D48" s="142" t="s">
        <v>1445</v>
      </c>
      <c r="E48" s="141" t="s">
        <v>1446</v>
      </c>
      <c r="F48" s="141" t="s">
        <v>76</v>
      </c>
      <c r="G48" s="141">
        <v>2021</v>
      </c>
      <c r="H48" s="145" t="s">
        <v>15</v>
      </c>
      <c r="I48" s="143">
        <f>J48/C48</f>
        <v>619</v>
      </c>
      <c r="J48" s="269">
        <v>1238</v>
      </c>
      <c r="K48" s="152">
        <v>3966</v>
      </c>
      <c r="L48" s="156"/>
    </row>
    <row r="49" spans="1:12" ht="15.75" customHeight="1">
      <c r="A49" s="134">
        <v>2</v>
      </c>
      <c r="B49" s="145" t="s">
        <v>23</v>
      </c>
      <c r="C49" s="141">
        <v>2</v>
      </c>
      <c r="D49" s="142" t="s">
        <v>1447</v>
      </c>
      <c r="E49" s="141" t="s">
        <v>1448</v>
      </c>
      <c r="F49" s="141" t="s">
        <v>76</v>
      </c>
      <c r="G49" s="141">
        <v>2021</v>
      </c>
      <c r="H49" s="145" t="s">
        <v>15</v>
      </c>
      <c r="I49" s="143">
        <f t="shared" ref="I49:I63" si="3">J49/C49</f>
        <v>641</v>
      </c>
      <c r="J49" s="269">
        <v>1282</v>
      </c>
      <c r="K49" s="152">
        <v>3966</v>
      </c>
      <c r="L49" s="156"/>
    </row>
    <row r="50" spans="1:12" ht="15.75" customHeight="1">
      <c r="A50" s="134">
        <v>3</v>
      </c>
      <c r="B50" s="145" t="s">
        <v>23</v>
      </c>
      <c r="C50" s="141">
        <v>2</v>
      </c>
      <c r="D50" s="142" t="s">
        <v>1449</v>
      </c>
      <c r="E50" s="141" t="s">
        <v>1450</v>
      </c>
      <c r="F50" s="141" t="s">
        <v>1451</v>
      </c>
      <c r="G50" s="141">
        <v>2020</v>
      </c>
      <c r="H50" s="145" t="s">
        <v>15</v>
      </c>
      <c r="I50" s="143">
        <f t="shared" si="3"/>
        <v>670</v>
      </c>
      <c r="J50" s="269">
        <v>1340</v>
      </c>
      <c r="K50" s="152">
        <v>3966</v>
      </c>
      <c r="L50" s="156"/>
    </row>
    <row r="51" spans="1:12" ht="15.75" customHeight="1">
      <c r="A51" s="134">
        <v>4</v>
      </c>
      <c r="B51" s="145" t="s">
        <v>23</v>
      </c>
      <c r="C51" s="141">
        <v>2</v>
      </c>
      <c r="D51" s="142" t="s">
        <v>1452</v>
      </c>
      <c r="E51" s="141" t="s">
        <v>1453</v>
      </c>
      <c r="F51" s="141" t="s">
        <v>1454</v>
      </c>
      <c r="G51" s="141">
        <v>2019</v>
      </c>
      <c r="H51" s="145" t="s">
        <v>15</v>
      </c>
      <c r="I51" s="143">
        <f t="shared" si="3"/>
        <v>3665</v>
      </c>
      <c r="J51" s="269">
        <v>7330</v>
      </c>
      <c r="K51" s="152">
        <v>3966</v>
      </c>
      <c r="L51" s="156"/>
    </row>
    <row r="52" spans="1:12" ht="15.75" customHeight="1">
      <c r="A52" s="134">
        <v>5</v>
      </c>
      <c r="B52" s="145" t="s">
        <v>23</v>
      </c>
      <c r="C52" s="141">
        <v>2</v>
      </c>
      <c r="D52" s="142" t="s">
        <v>1455</v>
      </c>
      <c r="E52" s="141" t="s">
        <v>1456</v>
      </c>
      <c r="F52" s="141" t="s">
        <v>1457</v>
      </c>
      <c r="G52" s="141">
        <v>2020</v>
      </c>
      <c r="H52" s="145" t="s">
        <v>15</v>
      </c>
      <c r="I52" s="143">
        <f t="shared" si="3"/>
        <v>2332</v>
      </c>
      <c r="J52" s="269">
        <v>4664</v>
      </c>
      <c r="K52" s="152">
        <v>3966</v>
      </c>
      <c r="L52" s="156"/>
    </row>
    <row r="53" spans="1:12" ht="15.75" customHeight="1">
      <c r="A53" s="134">
        <v>6</v>
      </c>
      <c r="B53" s="145" t="s">
        <v>23</v>
      </c>
      <c r="C53" s="141">
        <v>2</v>
      </c>
      <c r="D53" s="142" t="s">
        <v>1458</v>
      </c>
      <c r="E53" s="141" t="s">
        <v>1459</v>
      </c>
      <c r="F53" s="141" t="s">
        <v>1460</v>
      </c>
      <c r="G53" s="141">
        <v>2021</v>
      </c>
      <c r="H53" s="145" t="s">
        <v>15</v>
      </c>
      <c r="I53" s="143">
        <f t="shared" si="3"/>
        <v>2816</v>
      </c>
      <c r="J53" s="269">
        <v>5632</v>
      </c>
      <c r="K53" s="152">
        <v>3966</v>
      </c>
      <c r="L53" s="156"/>
    </row>
    <row r="54" spans="1:12" ht="15.75" customHeight="1">
      <c r="A54" s="134">
        <v>7</v>
      </c>
      <c r="B54" s="145" t="s">
        <v>23</v>
      </c>
      <c r="C54" s="141">
        <v>2</v>
      </c>
      <c r="D54" s="142" t="s">
        <v>1461</v>
      </c>
      <c r="E54" s="141" t="s">
        <v>1462</v>
      </c>
      <c r="F54" s="141" t="s">
        <v>1460</v>
      </c>
      <c r="G54" s="141">
        <v>2021</v>
      </c>
      <c r="H54" s="145" t="s">
        <v>15</v>
      </c>
      <c r="I54" s="143">
        <f t="shared" si="3"/>
        <v>2982</v>
      </c>
      <c r="J54" s="269">
        <v>5964</v>
      </c>
      <c r="K54" s="152">
        <v>3966</v>
      </c>
      <c r="L54" s="156"/>
    </row>
    <row r="55" spans="1:12" ht="15.75" customHeight="1">
      <c r="A55" s="134">
        <v>8</v>
      </c>
      <c r="B55" s="145" t="s">
        <v>23</v>
      </c>
      <c r="C55" s="141">
        <v>2</v>
      </c>
      <c r="D55" s="142" t="s">
        <v>1463</v>
      </c>
      <c r="E55" s="141" t="s">
        <v>1464</v>
      </c>
      <c r="F55" s="141" t="s">
        <v>1465</v>
      </c>
      <c r="G55" s="141">
        <v>2021</v>
      </c>
      <c r="H55" s="145" t="s">
        <v>15</v>
      </c>
      <c r="I55" s="143">
        <f t="shared" si="3"/>
        <v>318</v>
      </c>
      <c r="J55" s="269">
        <v>636</v>
      </c>
      <c r="K55" s="152">
        <v>3966</v>
      </c>
      <c r="L55" s="156"/>
    </row>
    <row r="56" spans="1:12" ht="15.75" customHeight="1">
      <c r="A56" s="134">
        <v>9</v>
      </c>
      <c r="B56" s="145" t="s">
        <v>23</v>
      </c>
      <c r="C56" s="141">
        <v>2</v>
      </c>
      <c r="D56" s="142" t="s">
        <v>1466</v>
      </c>
      <c r="E56" s="141" t="s">
        <v>1467</v>
      </c>
      <c r="F56" s="141" t="s">
        <v>92</v>
      </c>
      <c r="G56" s="141">
        <v>2020</v>
      </c>
      <c r="H56" s="145" t="s">
        <v>15</v>
      </c>
      <c r="I56" s="143">
        <f t="shared" si="3"/>
        <v>254</v>
      </c>
      <c r="J56" s="269">
        <v>508</v>
      </c>
      <c r="K56" s="152">
        <v>3966</v>
      </c>
      <c r="L56" s="156"/>
    </row>
    <row r="57" spans="1:12" ht="15.75" customHeight="1">
      <c r="A57" s="134">
        <v>10</v>
      </c>
      <c r="B57" s="145" t="s">
        <v>23</v>
      </c>
      <c r="C57" s="141">
        <v>2</v>
      </c>
      <c r="D57" s="142" t="s">
        <v>1468</v>
      </c>
      <c r="E57" s="141" t="s">
        <v>1467</v>
      </c>
      <c r="F57" s="141" t="s">
        <v>1465</v>
      </c>
      <c r="G57" s="141">
        <v>2020</v>
      </c>
      <c r="H57" s="145" t="s">
        <v>15</v>
      </c>
      <c r="I57" s="143">
        <f t="shared" si="3"/>
        <v>160</v>
      </c>
      <c r="J57" s="269">
        <v>320</v>
      </c>
      <c r="K57" s="152">
        <v>3966</v>
      </c>
      <c r="L57" s="156"/>
    </row>
    <row r="58" spans="1:12" ht="15.75" customHeight="1">
      <c r="A58" s="134">
        <v>11</v>
      </c>
      <c r="B58" s="145" t="s">
        <v>1303</v>
      </c>
      <c r="C58" s="141">
        <v>3</v>
      </c>
      <c r="D58" s="142" t="s">
        <v>1469</v>
      </c>
      <c r="E58" s="141" t="s">
        <v>1470</v>
      </c>
      <c r="F58" s="141" t="s">
        <v>1471</v>
      </c>
      <c r="G58" s="141">
        <v>2019</v>
      </c>
      <c r="H58" s="145" t="s">
        <v>15</v>
      </c>
      <c r="I58" s="143">
        <f t="shared" si="3"/>
        <v>1292</v>
      </c>
      <c r="J58" s="269">
        <v>3876</v>
      </c>
      <c r="K58" s="152" t="s">
        <v>1532</v>
      </c>
      <c r="L58" s="156"/>
    </row>
    <row r="59" spans="1:12" ht="15.75" customHeight="1">
      <c r="A59" s="134">
        <v>12</v>
      </c>
      <c r="B59" s="145" t="s">
        <v>1303</v>
      </c>
      <c r="C59" s="141">
        <v>3</v>
      </c>
      <c r="D59" s="142" t="s">
        <v>1472</v>
      </c>
      <c r="E59" s="141" t="s">
        <v>1473</v>
      </c>
      <c r="F59" s="141" t="s">
        <v>1471</v>
      </c>
      <c r="G59" s="141">
        <v>2020</v>
      </c>
      <c r="H59" s="145" t="s">
        <v>15</v>
      </c>
      <c r="I59" s="143">
        <f t="shared" si="3"/>
        <v>464</v>
      </c>
      <c r="J59" s="269">
        <v>1392</v>
      </c>
      <c r="K59" s="152" t="s">
        <v>1532</v>
      </c>
      <c r="L59" s="156"/>
    </row>
    <row r="60" spans="1:12" ht="15.75" customHeight="1">
      <c r="A60" s="134">
        <v>13</v>
      </c>
      <c r="B60" s="145" t="s">
        <v>1303</v>
      </c>
      <c r="C60" s="141">
        <v>3</v>
      </c>
      <c r="D60" s="142" t="s">
        <v>1474</v>
      </c>
      <c r="E60" s="141" t="s">
        <v>1475</v>
      </c>
      <c r="F60" s="141" t="s">
        <v>1471</v>
      </c>
      <c r="G60" s="141">
        <v>2019</v>
      </c>
      <c r="H60" s="145" t="s">
        <v>15</v>
      </c>
      <c r="I60" s="143">
        <f t="shared" si="3"/>
        <v>600</v>
      </c>
      <c r="J60" s="269">
        <v>1800</v>
      </c>
      <c r="K60" s="152" t="s">
        <v>1532</v>
      </c>
      <c r="L60" s="156"/>
    </row>
    <row r="61" spans="1:12" ht="15.75" customHeight="1">
      <c r="A61" s="134">
        <v>14</v>
      </c>
      <c r="B61" s="145" t="s">
        <v>1303</v>
      </c>
      <c r="C61" s="141">
        <v>3</v>
      </c>
      <c r="D61" s="142" t="s">
        <v>1476</v>
      </c>
      <c r="E61" s="141" t="s">
        <v>1477</v>
      </c>
      <c r="F61" s="141" t="s">
        <v>1471</v>
      </c>
      <c r="G61" s="141">
        <v>2019</v>
      </c>
      <c r="H61" s="145" t="s">
        <v>15</v>
      </c>
      <c r="I61" s="143">
        <f t="shared" si="3"/>
        <v>700</v>
      </c>
      <c r="J61" s="269">
        <v>2100</v>
      </c>
      <c r="K61" s="152" t="s">
        <v>1532</v>
      </c>
      <c r="L61" s="156"/>
    </row>
    <row r="62" spans="1:12" ht="15.75" customHeight="1">
      <c r="A62" s="134">
        <v>15</v>
      </c>
      <c r="B62" s="145" t="s">
        <v>1303</v>
      </c>
      <c r="C62" s="141">
        <v>3</v>
      </c>
      <c r="D62" s="142" t="s">
        <v>1478</v>
      </c>
      <c r="E62" s="141" t="s">
        <v>1479</v>
      </c>
      <c r="F62" s="141" t="s">
        <v>1471</v>
      </c>
      <c r="G62" s="141">
        <v>2018</v>
      </c>
      <c r="H62" s="145" t="s">
        <v>15</v>
      </c>
      <c r="I62" s="143">
        <f t="shared" si="3"/>
        <v>395.20000000000005</v>
      </c>
      <c r="J62" s="269">
        <v>1185.6000000000001</v>
      </c>
      <c r="K62" s="152" t="s">
        <v>1532</v>
      </c>
      <c r="L62" s="156"/>
    </row>
    <row r="63" spans="1:12" ht="15.75" customHeight="1">
      <c r="A63" s="134">
        <v>16</v>
      </c>
      <c r="B63" s="145" t="s">
        <v>1303</v>
      </c>
      <c r="C63" s="141">
        <v>3</v>
      </c>
      <c r="D63" s="142" t="s">
        <v>1480</v>
      </c>
      <c r="E63" s="141" t="s">
        <v>1481</v>
      </c>
      <c r="F63" s="141" t="s">
        <v>1303</v>
      </c>
      <c r="G63" s="141">
        <v>2021</v>
      </c>
      <c r="H63" s="145" t="s">
        <v>15</v>
      </c>
      <c r="I63" s="143">
        <f t="shared" si="3"/>
        <v>508.8</v>
      </c>
      <c r="J63" s="269">
        <v>1526.4</v>
      </c>
      <c r="K63" s="152" t="s">
        <v>1532</v>
      </c>
      <c r="L63" s="156"/>
    </row>
    <row r="64" spans="1:12" ht="15.75" customHeight="1">
      <c r="A64" s="134"/>
      <c r="B64" s="140"/>
      <c r="C64" s="141"/>
      <c r="D64" s="142"/>
      <c r="E64" s="141"/>
      <c r="F64" s="141"/>
      <c r="G64" s="141"/>
      <c r="H64" s="140"/>
      <c r="I64" s="149"/>
      <c r="J64" s="144"/>
      <c r="K64" s="270"/>
      <c r="L64" s="156"/>
    </row>
    <row r="65" spans="1:12" ht="15.75" customHeight="1">
      <c r="B65" s="129"/>
      <c r="C65" s="130"/>
      <c r="D65" s="131"/>
      <c r="E65" s="130"/>
      <c r="F65" s="130"/>
      <c r="G65" s="130"/>
      <c r="H65" s="132"/>
      <c r="I65" s="133"/>
      <c r="J65" s="110"/>
      <c r="K65" s="268"/>
      <c r="L65" s="156"/>
    </row>
    <row r="66" spans="1:12" ht="15.75" customHeight="1">
      <c r="B66" s="115"/>
      <c r="C66" s="116"/>
      <c r="D66" s="110"/>
      <c r="E66" s="110"/>
      <c r="F66" s="110"/>
      <c r="G66" s="110"/>
      <c r="H66" s="110"/>
      <c r="I66" s="117"/>
      <c r="J66" s="110"/>
      <c r="K66" s="268"/>
      <c r="L66" s="156"/>
    </row>
    <row r="67" spans="1:12" ht="15.75" customHeight="1">
      <c r="A67" s="156"/>
      <c r="B67" s="118"/>
      <c r="C67" s="119"/>
      <c r="D67" s="114"/>
      <c r="E67" s="114"/>
      <c r="F67" s="114"/>
      <c r="G67" s="114"/>
      <c r="H67" s="114"/>
      <c r="I67" s="120"/>
      <c r="J67" s="114"/>
      <c r="K67" s="127"/>
      <c r="L67" s="156"/>
    </row>
    <row r="68" spans="1:12" ht="15.75" customHeight="1">
      <c r="B68" s="121"/>
      <c r="C68" s="116"/>
      <c r="D68" s="110"/>
      <c r="E68" s="110"/>
      <c r="F68" s="110"/>
      <c r="G68" s="110"/>
      <c r="H68" s="110"/>
      <c r="I68" s="117"/>
      <c r="J68" s="110"/>
      <c r="K68" s="137"/>
    </row>
    <row r="69" spans="1:12" ht="16.899999999999999" customHeight="1">
      <c r="B69" s="137"/>
      <c r="C69" s="137"/>
      <c r="D69" s="137"/>
      <c r="E69" s="137"/>
      <c r="F69" s="137"/>
      <c r="G69" s="137"/>
      <c r="H69" s="137"/>
      <c r="I69" s="137"/>
      <c r="J69" s="137"/>
      <c r="K69" s="110"/>
    </row>
    <row r="70" spans="1:12" ht="27" customHeight="1">
      <c r="B70" s="122"/>
      <c r="C70" s="122"/>
      <c r="D70" s="122"/>
      <c r="E70" s="122"/>
      <c r="F70" s="122"/>
      <c r="G70" s="122"/>
      <c r="H70" s="122"/>
      <c r="I70" s="122"/>
      <c r="J70" s="123"/>
      <c r="K70" s="110"/>
    </row>
    <row r="71" spans="1:12" ht="15.75" customHeight="1">
      <c r="B71" s="110"/>
      <c r="C71" s="110"/>
      <c r="D71" s="110"/>
      <c r="E71" s="110"/>
      <c r="F71" s="110"/>
      <c r="G71" s="110"/>
      <c r="H71" s="110"/>
      <c r="I71" s="110"/>
      <c r="J71" s="111"/>
      <c r="K71" s="137"/>
    </row>
    <row r="72" spans="1:12" ht="23.45" customHeight="1">
      <c r="B72" s="112" t="s">
        <v>1189</v>
      </c>
      <c r="C72" s="112" t="s">
        <v>41</v>
      </c>
      <c r="D72" s="110"/>
      <c r="E72" s="110"/>
      <c r="F72" s="110"/>
      <c r="G72" s="110"/>
      <c r="H72" s="113" t="s">
        <v>10</v>
      </c>
      <c r="I72" s="124"/>
      <c r="J72" s="124">
        <f>SUM(J48:J71)</f>
        <v>40794</v>
      </c>
      <c r="K72" s="137"/>
    </row>
    <row r="73" spans="1:12" ht="21" customHeight="1">
      <c r="B73" s="125">
        <v>16</v>
      </c>
      <c r="C73" s="125">
        <f>SUM(C48:C72)</f>
        <v>38</v>
      </c>
      <c r="D73" s="126" t="s">
        <v>42</v>
      </c>
      <c r="E73" s="122"/>
      <c r="F73" s="122"/>
      <c r="G73" s="122"/>
      <c r="H73" s="122"/>
      <c r="I73" s="122"/>
      <c r="J73" s="123"/>
      <c r="K73" s="137"/>
    </row>
    <row r="74" spans="1:12" ht="15.75" customHeight="1" thickBot="1">
      <c r="B74" s="137"/>
      <c r="C74" s="137"/>
      <c r="D74" s="137"/>
      <c r="E74" s="137"/>
      <c r="F74" s="137"/>
      <c r="G74" s="137"/>
      <c r="H74" s="137"/>
      <c r="I74" s="137"/>
      <c r="J74" s="137"/>
      <c r="K74" s="137"/>
    </row>
    <row r="75" spans="1:12" ht="15.75" customHeight="1">
      <c r="B75" s="110"/>
      <c r="C75" s="110"/>
      <c r="D75" s="110"/>
      <c r="E75" s="110"/>
      <c r="F75" s="112" t="s">
        <v>1189</v>
      </c>
      <c r="G75" s="112" t="s">
        <v>41</v>
      </c>
      <c r="H75" s="110"/>
      <c r="I75" s="110"/>
      <c r="J75" s="22" t="s">
        <v>43</v>
      </c>
      <c r="K75" s="137"/>
    </row>
    <row r="76" spans="1:12" ht="23.45" customHeight="1" thickBot="1">
      <c r="B76" s="110"/>
      <c r="C76" s="110"/>
      <c r="D76" s="110"/>
      <c r="E76" s="110"/>
      <c r="F76" s="125">
        <f>B73</f>
        <v>16</v>
      </c>
      <c r="G76" s="125">
        <f>C73</f>
        <v>38</v>
      </c>
      <c r="H76" s="113" t="s">
        <v>44</v>
      </c>
      <c r="I76" s="124">
        <f>J72</f>
        <v>40794</v>
      </c>
      <c r="J76" s="24">
        <v>50000</v>
      </c>
      <c r="K76" s="137"/>
    </row>
    <row r="77" spans="1:12" ht="15.75" customHeight="1">
      <c r="B77" s="137"/>
      <c r="C77" s="137"/>
      <c r="D77" s="137"/>
      <c r="E77" s="137"/>
      <c r="F77" s="137"/>
      <c r="G77" s="137"/>
      <c r="H77" s="137"/>
      <c r="I77" s="137"/>
      <c r="J77" s="137"/>
    </row>
    <row r="78" spans="1:12" ht="15.75" customHeight="1">
      <c r="B78" s="137"/>
      <c r="C78" s="137"/>
      <c r="D78" s="137"/>
      <c r="E78" s="137"/>
      <c r="F78" s="137"/>
      <c r="G78" s="137"/>
      <c r="H78" s="137"/>
      <c r="I78" s="137"/>
      <c r="J78" s="137"/>
    </row>
    <row r="79" spans="1:12" ht="15.75" customHeight="1">
      <c r="B79" s="137"/>
      <c r="C79" s="137"/>
      <c r="D79" s="137"/>
      <c r="E79" s="137"/>
      <c r="F79" s="137"/>
      <c r="G79" s="137"/>
      <c r="H79" s="137"/>
      <c r="I79" s="137"/>
      <c r="J79" s="137"/>
    </row>
    <row r="80" spans="1:12" ht="15.75" customHeight="1">
      <c r="B80" s="137"/>
      <c r="C80" s="137"/>
      <c r="D80" s="137"/>
      <c r="E80" s="137"/>
      <c r="F80" s="137"/>
      <c r="G80" s="137"/>
      <c r="H80" s="137"/>
      <c r="I80" s="137"/>
      <c r="J80" s="137"/>
    </row>
    <row r="81" spans="2:10" ht="15.75" customHeight="1">
      <c r="B81" s="137"/>
      <c r="C81" s="137"/>
      <c r="D81" s="137"/>
      <c r="E81" s="135" t="s">
        <v>1194</v>
      </c>
      <c r="F81" s="135" t="s">
        <v>1192</v>
      </c>
      <c r="G81" s="135" t="s">
        <v>1193</v>
      </c>
      <c r="H81" s="183" t="s">
        <v>1589</v>
      </c>
      <c r="I81" s="183" t="s">
        <v>1590</v>
      </c>
      <c r="J81" s="137"/>
    </row>
    <row r="82" spans="2:10" ht="21" customHeight="1">
      <c r="B82" s="137"/>
      <c r="C82" s="137"/>
      <c r="D82" s="137"/>
      <c r="E82" s="134"/>
      <c r="F82" s="147">
        <f>F76+F43</f>
        <v>45</v>
      </c>
      <c r="G82" s="147">
        <f>G76+G43</f>
        <v>94</v>
      </c>
      <c r="H82" s="187">
        <v>110000</v>
      </c>
      <c r="I82" s="188">
        <f>J72+J39</f>
        <v>103348.07</v>
      </c>
      <c r="J82" s="137"/>
    </row>
    <row r="83" spans="2:10" ht="15.75" customHeight="1">
      <c r="I83" s="34"/>
      <c r="J83" s="34"/>
    </row>
    <row r="84" spans="2:10" ht="15.75" customHeight="1">
      <c r="I84" s="34"/>
      <c r="J84" s="34"/>
    </row>
    <row r="85" spans="2:10" ht="15.75" customHeight="1">
      <c r="I85" s="34"/>
      <c r="J85" s="34"/>
    </row>
    <row r="86" spans="2:10" ht="15.75" customHeight="1">
      <c r="I86" s="34"/>
      <c r="J86" s="34"/>
    </row>
    <row r="87" spans="2:10" ht="15.75" customHeight="1">
      <c r="I87" s="34"/>
      <c r="J87" s="34"/>
    </row>
    <row r="88" spans="2:10" ht="15.75" customHeight="1">
      <c r="I88" s="34"/>
      <c r="J88" s="34"/>
    </row>
    <row r="89" spans="2:10" ht="15.75" customHeight="1">
      <c r="I89" s="34"/>
      <c r="J89" s="34"/>
    </row>
    <row r="90" spans="2:10" ht="15.75" customHeight="1">
      <c r="I90" s="34"/>
      <c r="J90" s="34"/>
    </row>
    <row r="91" spans="2:10" ht="15.75" customHeight="1">
      <c r="I91" s="34"/>
      <c r="J91" s="34"/>
    </row>
    <row r="92" spans="2:10" ht="15.75" customHeight="1">
      <c r="I92" s="34"/>
      <c r="J92" s="34"/>
    </row>
    <row r="93" spans="2:10" ht="15.75" customHeight="1">
      <c r="I93" s="34"/>
      <c r="J93" s="34"/>
    </row>
    <row r="94" spans="2:10" ht="15.75" customHeight="1">
      <c r="I94" s="34"/>
      <c r="J94" s="34"/>
    </row>
    <row r="95" spans="2:10" ht="15.75" customHeight="1">
      <c r="I95" s="34"/>
      <c r="J95" s="34"/>
    </row>
    <row r="96" spans="2:10" ht="15.75" customHeight="1">
      <c r="I96" s="34"/>
      <c r="J96" s="34"/>
    </row>
    <row r="97" spans="9:10" ht="15.75" customHeight="1">
      <c r="I97" s="34"/>
      <c r="J97" s="34"/>
    </row>
    <row r="98" spans="9:10" ht="15.75" customHeight="1">
      <c r="I98" s="34"/>
      <c r="J98" s="34"/>
    </row>
    <row r="99" spans="9:10" ht="15.75" customHeight="1">
      <c r="I99" s="34"/>
      <c r="J99" s="34"/>
    </row>
    <row r="100" spans="9:10" ht="15.75" customHeight="1">
      <c r="I100" s="34"/>
      <c r="J100" s="34"/>
    </row>
    <row r="101" spans="9:10" ht="15.75" customHeight="1">
      <c r="I101" s="34"/>
      <c r="J101" s="34"/>
    </row>
    <row r="102" spans="9:10" ht="15.75" customHeight="1">
      <c r="I102" s="34"/>
      <c r="J102" s="34"/>
    </row>
    <row r="103" spans="9:10" ht="15.75" customHeight="1">
      <c r="I103" s="34"/>
      <c r="J103" s="34"/>
    </row>
    <row r="104" spans="9:10" ht="15.75" customHeight="1">
      <c r="I104" s="34"/>
      <c r="J104" s="34"/>
    </row>
    <row r="105" spans="9:10" ht="15.75" customHeight="1">
      <c r="I105" s="34"/>
      <c r="J105" s="34"/>
    </row>
    <row r="106" spans="9:10" ht="15.75" customHeight="1">
      <c r="I106" s="34"/>
      <c r="J106" s="34"/>
    </row>
    <row r="107" spans="9:10" ht="15.75" customHeight="1">
      <c r="I107" s="34"/>
      <c r="J107" s="34"/>
    </row>
    <row r="108" spans="9:10" ht="15.75" customHeight="1">
      <c r="I108" s="34"/>
      <c r="J108" s="34"/>
    </row>
    <row r="109" spans="9:10" ht="15.75" customHeight="1">
      <c r="I109" s="34"/>
      <c r="J109" s="34"/>
    </row>
    <row r="110" spans="9:10" ht="15.75" customHeight="1">
      <c r="I110" s="34"/>
      <c r="J110" s="34"/>
    </row>
    <row r="111" spans="9:10" ht="15.75" customHeight="1">
      <c r="I111" s="34"/>
      <c r="J111" s="34"/>
    </row>
    <row r="112" spans="9:10" ht="15.75" customHeight="1">
      <c r="I112" s="34"/>
      <c r="J112" s="34"/>
    </row>
    <row r="113" spans="9:10" ht="15.75" customHeight="1">
      <c r="I113" s="34"/>
      <c r="J113" s="34"/>
    </row>
    <row r="114" spans="9:10" ht="15.75" customHeight="1">
      <c r="I114" s="34"/>
      <c r="J114" s="34"/>
    </row>
    <row r="115" spans="9:10" ht="15.75" customHeight="1">
      <c r="I115" s="34"/>
      <c r="J115" s="34"/>
    </row>
    <row r="116" spans="9:10" ht="15.75" customHeight="1">
      <c r="I116" s="34"/>
      <c r="J116" s="34"/>
    </row>
    <row r="117" spans="9:10" ht="15.75" customHeight="1">
      <c r="I117" s="34"/>
      <c r="J117" s="34"/>
    </row>
    <row r="118" spans="9:10" ht="15.75" customHeight="1">
      <c r="I118" s="34"/>
      <c r="J118" s="34"/>
    </row>
    <row r="119" spans="9:10" ht="15.75" customHeight="1">
      <c r="I119" s="34"/>
      <c r="J119" s="34"/>
    </row>
    <row r="120" spans="9:10" ht="15.75" customHeight="1">
      <c r="I120" s="34"/>
      <c r="J120" s="34"/>
    </row>
    <row r="121" spans="9:10" ht="15.75" customHeight="1">
      <c r="I121" s="34"/>
      <c r="J121" s="34"/>
    </row>
    <row r="122" spans="9:10" ht="15.75" customHeight="1">
      <c r="I122" s="34"/>
      <c r="J122" s="34"/>
    </row>
    <row r="123" spans="9:10" ht="15.75" customHeight="1">
      <c r="I123" s="34"/>
      <c r="J123" s="34"/>
    </row>
    <row r="124" spans="9:10" ht="15.75" customHeight="1">
      <c r="I124" s="34"/>
      <c r="J124" s="34"/>
    </row>
    <row r="125" spans="9:10" ht="15.75" customHeight="1">
      <c r="I125" s="34"/>
      <c r="J125" s="34"/>
    </row>
    <row r="126" spans="9:10" ht="15.75" customHeight="1">
      <c r="I126" s="34"/>
      <c r="J126" s="34"/>
    </row>
    <row r="127" spans="9:10" ht="15.75" customHeight="1">
      <c r="I127" s="34"/>
      <c r="J127" s="34"/>
    </row>
    <row r="128" spans="9:10" ht="15.75" customHeight="1">
      <c r="I128" s="34"/>
      <c r="J128" s="34"/>
    </row>
    <row r="129" spans="9:10" ht="15.75" customHeight="1">
      <c r="I129" s="34"/>
      <c r="J129" s="34"/>
    </row>
    <row r="130" spans="9:10" ht="15.75" customHeight="1">
      <c r="I130" s="34"/>
      <c r="J130" s="34"/>
    </row>
    <row r="131" spans="9:10" ht="15.75" customHeight="1">
      <c r="I131" s="34"/>
      <c r="J131" s="34"/>
    </row>
    <row r="132" spans="9:10" ht="15.75" customHeight="1">
      <c r="I132" s="34"/>
      <c r="J132" s="34"/>
    </row>
    <row r="133" spans="9:10" ht="15.75" customHeight="1">
      <c r="I133" s="34"/>
      <c r="J133" s="34"/>
    </row>
    <row r="134" spans="9:10" ht="15.75" customHeight="1">
      <c r="I134" s="34"/>
      <c r="J134" s="34"/>
    </row>
    <row r="135" spans="9:10" ht="15.75" customHeight="1">
      <c r="I135" s="34"/>
      <c r="J135" s="34"/>
    </row>
    <row r="136" spans="9:10" ht="15.75" customHeight="1">
      <c r="I136" s="34"/>
      <c r="J136" s="34"/>
    </row>
    <row r="137" spans="9:10" ht="15.75" customHeight="1">
      <c r="I137" s="34"/>
      <c r="J137" s="34"/>
    </row>
    <row r="138" spans="9:10" ht="15.75" customHeight="1">
      <c r="I138" s="34"/>
      <c r="J138" s="34"/>
    </row>
    <row r="139" spans="9:10" ht="15.75" customHeight="1">
      <c r="I139" s="34"/>
      <c r="J139" s="34"/>
    </row>
    <row r="140" spans="9:10" ht="15.75" customHeight="1">
      <c r="I140" s="34"/>
      <c r="J140" s="34"/>
    </row>
    <row r="141" spans="9:10" ht="15.75" customHeight="1">
      <c r="I141" s="34"/>
      <c r="J141" s="34"/>
    </row>
    <row r="142" spans="9:10" ht="15.75" customHeight="1">
      <c r="I142" s="34"/>
      <c r="J142" s="34"/>
    </row>
    <row r="143" spans="9:10" ht="15.75" customHeight="1">
      <c r="I143" s="34"/>
      <c r="J143" s="34"/>
    </row>
    <row r="144" spans="9:10" ht="15.75" customHeight="1">
      <c r="I144" s="34"/>
      <c r="J144" s="34"/>
    </row>
    <row r="145" spans="9:10" ht="15.75" customHeight="1">
      <c r="I145" s="34"/>
      <c r="J145" s="34"/>
    </row>
    <row r="146" spans="9:10" ht="15.75" customHeight="1">
      <c r="I146" s="34"/>
      <c r="J146" s="34"/>
    </row>
    <row r="147" spans="9:10" ht="15.75" customHeight="1">
      <c r="I147" s="34"/>
      <c r="J147" s="34"/>
    </row>
    <row r="148" spans="9:10" ht="15.75" customHeight="1">
      <c r="I148" s="34"/>
      <c r="J148" s="34"/>
    </row>
    <row r="149" spans="9:10" ht="15.75" customHeight="1">
      <c r="I149" s="34"/>
      <c r="J149" s="34"/>
    </row>
    <row r="150" spans="9:10" ht="15.75" customHeight="1">
      <c r="I150" s="34"/>
      <c r="J150" s="34"/>
    </row>
    <row r="151" spans="9:10" ht="15.75" customHeight="1">
      <c r="I151" s="34"/>
      <c r="J151" s="34"/>
    </row>
    <row r="152" spans="9:10" ht="15.75" customHeight="1">
      <c r="I152" s="34"/>
      <c r="J152" s="34"/>
    </row>
    <row r="153" spans="9:10" ht="15.75" customHeight="1">
      <c r="I153" s="34"/>
      <c r="J153" s="34"/>
    </row>
    <row r="154" spans="9:10" ht="15.75" customHeight="1">
      <c r="I154" s="34"/>
      <c r="J154" s="34"/>
    </row>
    <row r="155" spans="9:10" ht="15.75" customHeight="1">
      <c r="I155" s="34"/>
      <c r="J155" s="34"/>
    </row>
    <row r="156" spans="9:10" ht="15.75" customHeight="1">
      <c r="I156" s="34"/>
      <c r="J156" s="34"/>
    </row>
    <row r="157" spans="9:10" ht="15.75" customHeight="1">
      <c r="I157" s="34"/>
      <c r="J157" s="34"/>
    </row>
    <row r="158" spans="9:10" ht="15.75" customHeight="1">
      <c r="I158" s="34"/>
      <c r="J158" s="34"/>
    </row>
    <row r="159" spans="9:10" ht="15.75" customHeight="1">
      <c r="I159" s="34"/>
      <c r="J159" s="34"/>
    </row>
    <row r="160" spans="9:10" ht="15.75" customHeight="1">
      <c r="I160" s="34"/>
      <c r="J160" s="34"/>
    </row>
    <row r="161" spans="9:10" ht="15.75" customHeight="1">
      <c r="I161" s="34"/>
      <c r="J161" s="34"/>
    </row>
    <row r="162" spans="9:10" ht="15.75" customHeight="1">
      <c r="I162" s="34"/>
      <c r="J162" s="34"/>
    </row>
    <row r="163" spans="9:10" ht="15.75" customHeight="1">
      <c r="I163" s="34"/>
      <c r="J163" s="34"/>
    </row>
    <row r="164" spans="9:10" ht="15.75" customHeight="1">
      <c r="I164" s="34"/>
      <c r="J164" s="34"/>
    </row>
    <row r="165" spans="9:10" ht="15.75" customHeight="1">
      <c r="I165" s="34"/>
      <c r="J165" s="34"/>
    </row>
    <row r="166" spans="9:10" ht="15.75" customHeight="1">
      <c r="I166" s="34"/>
      <c r="J166" s="34"/>
    </row>
    <row r="167" spans="9:10" ht="15.75" customHeight="1">
      <c r="I167" s="34"/>
      <c r="J167" s="34"/>
    </row>
    <row r="168" spans="9:10" ht="15.75" customHeight="1">
      <c r="I168" s="34"/>
      <c r="J168" s="34"/>
    </row>
    <row r="169" spans="9:10" ht="15.75" customHeight="1">
      <c r="I169" s="34"/>
      <c r="J169" s="34"/>
    </row>
    <row r="170" spans="9:10" ht="15.75" customHeight="1">
      <c r="I170" s="34"/>
      <c r="J170" s="34"/>
    </row>
    <row r="171" spans="9:10" ht="15.75" customHeight="1">
      <c r="I171" s="34"/>
      <c r="J171" s="34"/>
    </row>
    <row r="172" spans="9:10" ht="15.75" customHeight="1">
      <c r="I172" s="34"/>
      <c r="J172" s="34"/>
    </row>
    <row r="173" spans="9:10" ht="15.75" customHeight="1">
      <c r="I173" s="34"/>
      <c r="J173" s="34"/>
    </row>
    <row r="174" spans="9:10" ht="15.75" customHeight="1">
      <c r="I174" s="34"/>
      <c r="J174" s="34"/>
    </row>
    <row r="175" spans="9:10" ht="15.75" customHeight="1">
      <c r="I175" s="34"/>
      <c r="J175" s="34"/>
    </row>
    <row r="176" spans="9:10" ht="15.75" customHeight="1">
      <c r="I176" s="34"/>
      <c r="J176" s="34"/>
    </row>
    <row r="177" spans="9:10" ht="15.75" customHeight="1">
      <c r="I177" s="34"/>
      <c r="J177" s="34"/>
    </row>
    <row r="178" spans="9:10" ht="15.75" customHeight="1">
      <c r="I178" s="34"/>
      <c r="J178" s="34"/>
    </row>
    <row r="179" spans="9:10" ht="15.75" customHeight="1">
      <c r="I179" s="34"/>
      <c r="J179" s="34"/>
    </row>
    <row r="180" spans="9:10" ht="15.75" customHeight="1">
      <c r="I180" s="34"/>
      <c r="J180" s="34"/>
    </row>
    <row r="181" spans="9:10" ht="15.75" customHeight="1">
      <c r="I181" s="34"/>
      <c r="J181" s="34"/>
    </row>
    <row r="182" spans="9:10" ht="15.75" customHeight="1">
      <c r="I182" s="34"/>
      <c r="J182" s="34"/>
    </row>
    <row r="183" spans="9:10" ht="15.75" customHeight="1">
      <c r="I183" s="34"/>
      <c r="J183" s="34"/>
    </row>
    <row r="184" spans="9:10" ht="15.75" customHeight="1">
      <c r="I184" s="34"/>
      <c r="J184" s="34"/>
    </row>
    <row r="185" spans="9:10" ht="15.75" customHeight="1">
      <c r="I185" s="34"/>
      <c r="J185" s="34"/>
    </row>
    <row r="186" spans="9:10" ht="15.75" customHeight="1">
      <c r="I186" s="34"/>
      <c r="J186" s="34"/>
    </row>
    <row r="187" spans="9:10" ht="15.75" customHeight="1">
      <c r="I187" s="34"/>
      <c r="J187" s="34"/>
    </row>
    <row r="188" spans="9:10" ht="15.75" customHeight="1">
      <c r="I188" s="34"/>
      <c r="J188" s="34"/>
    </row>
    <row r="189" spans="9:10" ht="15.75" customHeight="1">
      <c r="I189" s="34"/>
      <c r="J189" s="34"/>
    </row>
    <row r="190" spans="9:10" ht="15.75" customHeight="1">
      <c r="I190" s="34"/>
      <c r="J190" s="34"/>
    </row>
    <row r="191" spans="9:10" ht="15.75" customHeight="1">
      <c r="I191" s="34"/>
      <c r="J191" s="34"/>
    </row>
    <row r="192" spans="9:10" ht="15.75" customHeight="1">
      <c r="I192" s="34"/>
      <c r="J192" s="34"/>
    </row>
    <row r="193" spans="9:10" ht="15.75" customHeight="1">
      <c r="I193" s="34"/>
      <c r="J193" s="34"/>
    </row>
    <row r="194" spans="9:10" ht="15.75" customHeight="1">
      <c r="I194" s="34"/>
      <c r="J194" s="34"/>
    </row>
    <row r="195" spans="9:10" ht="15.75" customHeight="1">
      <c r="I195" s="34"/>
      <c r="J195" s="34"/>
    </row>
    <row r="196" spans="9:10" ht="15.75" customHeight="1">
      <c r="I196" s="34"/>
      <c r="J196" s="34"/>
    </row>
    <row r="197" spans="9:10" ht="15.75" customHeight="1">
      <c r="I197" s="34"/>
      <c r="J197" s="34"/>
    </row>
    <row r="198" spans="9:10" ht="15.75" customHeight="1">
      <c r="I198" s="34"/>
      <c r="J198" s="34"/>
    </row>
    <row r="199" spans="9:10" ht="15.75" customHeight="1">
      <c r="I199" s="34"/>
      <c r="J199" s="34"/>
    </row>
    <row r="200" spans="9:10" ht="15.75" customHeight="1">
      <c r="I200" s="34"/>
      <c r="J200" s="34"/>
    </row>
    <row r="201" spans="9:10" ht="15.75" customHeight="1">
      <c r="I201" s="34"/>
      <c r="J201" s="34"/>
    </row>
    <row r="202" spans="9:10" ht="15.75" customHeight="1">
      <c r="I202" s="34"/>
      <c r="J202" s="34"/>
    </row>
    <row r="203" spans="9:10" ht="15.75" customHeight="1">
      <c r="I203" s="34"/>
      <c r="J203" s="34"/>
    </row>
    <row r="204" spans="9:10" ht="15.75" customHeight="1">
      <c r="I204" s="34"/>
      <c r="J204" s="34"/>
    </row>
    <row r="205" spans="9:10" ht="15.75" customHeight="1">
      <c r="I205" s="34"/>
      <c r="J205" s="34"/>
    </row>
    <row r="206" spans="9:10" ht="15.75" customHeight="1">
      <c r="I206" s="34"/>
      <c r="J206" s="34"/>
    </row>
    <row r="207" spans="9:10" ht="15.75" customHeight="1">
      <c r="I207" s="34"/>
      <c r="J207" s="34"/>
    </row>
    <row r="208" spans="9:10" ht="15.75" customHeight="1">
      <c r="I208" s="34"/>
      <c r="J208" s="34"/>
    </row>
    <row r="209" spans="9:10" ht="15.75" customHeight="1">
      <c r="I209" s="34"/>
      <c r="J209" s="34"/>
    </row>
    <row r="210" spans="9:10" ht="15.75" customHeight="1">
      <c r="I210" s="34"/>
      <c r="J210" s="34"/>
    </row>
    <row r="211" spans="9:10" ht="15.75" customHeight="1">
      <c r="I211" s="34"/>
      <c r="J211" s="34"/>
    </row>
    <row r="212" spans="9:10" ht="15.75" customHeight="1">
      <c r="I212" s="34"/>
      <c r="J212" s="34"/>
    </row>
    <row r="213" spans="9:10" ht="15.75" customHeight="1">
      <c r="I213" s="34"/>
      <c r="J213" s="34"/>
    </row>
    <row r="214" spans="9:10" ht="15.75" customHeight="1">
      <c r="I214" s="34"/>
      <c r="J214" s="34"/>
    </row>
    <row r="215" spans="9:10" ht="15.75" customHeight="1">
      <c r="I215" s="34"/>
      <c r="J215" s="34"/>
    </row>
    <row r="216" spans="9:10" ht="15.75" customHeight="1">
      <c r="I216" s="34"/>
      <c r="J216" s="34"/>
    </row>
    <row r="217" spans="9:10" ht="15.75" customHeight="1">
      <c r="I217" s="34"/>
      <c r="J217" s="34"/>
    </row>
    <row r="218" spans="9:10" ht="15.75" customHeight="1">
      <c r="I218" s="34"/>
      <c r="J218" s="34"/>
    </row>
    <row r="219" spans="9:10" ht="15.75" customHeight="1">
      <c r="I219" s="34"/>
      <c r="J219" s="34"/>
    </row>
    <row r="220" spans="9:10" ht="15.75" customHeight="1">
      <c r="I220" s="34"/>
      <c r="J220" s="34"/>
    </row>
    <row r="221" spans="9:10" ht="15.75" customHeight="1">
      <c r="I221" s="34"/>
      <c r="J221" s="34"/>
    </row>
    <row r="222" spans="9:10" ht="15.75" customHeight="1">
      <c r="I222" s="34"/>
      <c r="J222" s="34"/>
    </row>
    <row r="223" spans="9:10" ht="15.75" customHeight="1">
      <c r="I223" s="34"/>
      <c r="J223" s="34"/>
    </row>
    <row r="224" spans="9:10" ht="15.75" customHeight="1">
      <c r="I224" s="34"/>
      <c r="J224" s="34"/>
    </row>
    <row r="225" spans="9:10" ht="15.75" customHeight="1">
      <c r="I225" s="34"/>
      <c r="J225" s="34"/>
    </row>
    <row r="226" spans="9:10" ht="15.75" customHeight="1">
      <c r="I226" s="34"/>
      <c r="J226" s="34"/>
    </row>
    <row r="227" spans="9:10" ht="15.75" customHeight="1">
      <c r="I227" s="34"/>
      <c r="J227" s="34"/>
    </row>
    <row r="228" spans="9:10" ht="15.75" customHeight="1">
      <c r="I228" s="34"/>
      <c r="J228" s="34"/>
    </row>
    <row r="229" spans="9:10" ht="15.75" customHeight="1">
      <c r="I229" s="34"/>
      <c r="J229" s="34"/>
    </row>
    <row r="230" spans="9:10" ht="15.75" customHeight="1">
      <c r="I230" s="34"/>
      <c r="J230" s="34"/>
    </row>
    <row r="231" spans="9:10" ht="15.75" customHeight="1">
      <c r="I231" s="34"/>
      <c r="J231" s="34"/>
    </row>
    <row r="232" spans="9:10" ht="15.75" customHeight="1">
      <c r="I232" s="34"/>
      <c r="J232" s="34"/>
    </row>
    <row r="233" spans="9:10" ht="15.75" customHeight="1">
      <c r="I233" s="34"/>
      <c r="J233" s="34"/>
    </row>
    <row r="234" spans="9:10" ht="15.75" customHeight="1">
      <c r="I234" s="34"/>
      <c r="J234" s="34"/>
    </row>
    <row r="235" spans="9:10" ht="15.75" customHeight="1">
      <c r="I235" s="34"/>
      <c r="J235" s="34"/>
    </row>
    <row r="236" spans="9:10" ht="15.75" customHeight="1">
      <c r="I236" s="34"/>
      <c r="J236" s="34"/>
    </row>
    <row r="237" spans="9:10" ht="15.75" customHeight="1">
      <c r="I237" s="34"/>
      <c r="J237" s="34"/>
    </row>
    <row r="238" spans="9:10" ht="15.75" customHeight="1">
      <c r="I238" s="34"/>
      <c r="J238" s="34"/>
    </row>
    <row r="239" spans="9:10" ht="15.75" customHeight="1">
      <c r="I239" s="34"/>
      <c r="J239" s="34"/>
    </row>
    <row r="240" spans="9:10" ht="15.75" customHeight="1">
      <c r="I240" s="34"/>
      <c r="J240" s="34"/>
    </row>
    <row r="241" spans="9:10" ht="15.75" customHeight="1">
      <c r="I241" s="34"/>
      <c r="J241" s="34"/>
    </row>
    <row r="242" spans="9:10" ht="15.75" customHeight="1">
      <c r="I242" s="34"/>
      <c r="J242" s="34"/>
    </row>
    <row r="243" spans="9:10" ht="15.75" customHeight="1">
      <c r="I243" s="34"/>
      <c r="J243" s="34"/>
    </row>
    <row r="244" spans="9:10" ht="15.75" customHeight="1">
      <c r="I244" s="34"/>
      <c r="J244" s="34"/>
    </row>
    <row r="245" spans="9:10" ht="15.75" customHeight="1">
      <c r="I245" s="34"/>
      <c r="J245" s="34"/>
    </row>
    <row r="246" spans="9:10" ht="15.75" customHeight="1">
      <c r="I246" s="34"/>
      <c r="J246" s="34"/>
    </row>
    <row r="247" spans="9:10" ht="15.75" customHeight="1">
      <c r="I247" s="34"/>
      <c r="J247" s="34"/>
    </row>
    <row r="248" spans="9:10" ht="15.75" customHeight="1">
      <c r="I248" s="34"/>
      <c r="J248" s="34"/>
    </row>
    <row r="249" spans="9:10" ht="15.75" customHeight="1">
      <c r="I249" s="34"/>
      <c r="J249" s="34"/>
    </row>
    <row r="250" spans="9:10" ht="15.75" customHeight="1">
      <c r="I250" s="34"/>
      <c r="J250" s="34"/>
    </row>
    <row r="251" spans="9:10" ht="15.75" customHeight="1">
      <c r="I251" s="34"/>
      <c r="J251" s="34"/>
    </row>
    <row r="252" spans="9:10" ht="15.75" customHeight="1">
      <c r="I252" s="34"/>
      <c r="J252" s="34"/>
    </row>
    <row r="253" spans="9:10" ht="15.75" customHeight="1">
      <c r="I253" s="34"/>
      <c r="J253" s="34"/>
    </row>
    <row r="254" spans="9:10" ht="15.75" customHeight="1">
      <c r="I254" s="34"/>
      <c r="J254" s="34"/>
    </row>
    <row r="255" spans="9:10" ht="15.75" customHeight="1">
      <c r="I255" s="34"/>
      <c r="J255" s="34"/>
    </row>
    <row r="256" spans="9:10" ht="15.75" customHeight="1">
      <c r="I256" s="34"/>
      <c r="J256" s="34"/>
    </row>
    <row r="257" spans="9:10" ht="15.75" customHeight="1">
      <c r="I257" s="34"/>
      <c r="J257" s="34"/>
    </row>
    <row r="258" spans="9:10" ht="15.75" customHeight="1">
      <c r="I258" s="34"/>
      <c r="J258" s="34"/>
    </row>
    <row r="259" spans="9:10" ht="15.75" customHeight="1">
      <c r="I259" s="34"/>
      <c r="J259" s="34"/>
    </row>
    <row r="260" spans="9:10" ht="15.75" customHeight="1">
      <c r="I260" s="34"/>
      <c r="J260" s="34"/>
    </row>
    <row r="261" spans="9:10" ht="15.75" customHeight="1">
      <c r="I261" s="34"/>
      <c r="J261" s="34"/>
    </row>
    <row r="262" spans="9:10" ht="15.75" customHeight="1">
      <c r="I262" s="34"/>
      <c r="J262" s="34"/>
    </row>
    <row r="263" spans="9:10" ht="15.75" customHeight="1">
      <c r="I263" s="34"/>
      <c r="J263" s="34"/>
    </row>
    <row r="264" spans="9:10" ht="15.75" customHeight="1">
      <c r="I264" s="34"/>
      <c r="J264" s="34"/>
    </row>
    <row r="265" spans="9:10" ht="15.75" customHeight="1">
      <c r="I265" s="34"/>
      <c r="J265" s="34"/>
    </row>
    <row r="266" spans="9:10" ht="15.75" customHeight="1">
      <c r="I266" s="34"/>
      <c r="J266" s="34"/>
    </row>
    <row r="267" spans="9:10" ht="15.75" customHeight="1">
      <c r="I267" s="34"/>
      <c r="J267" s="34"/>
    </row>
    <row r="268" spans="9:10" ht="15.75" customHeight="1">
      <c r="I268" s="34"/>
      <c r="J268" s="34"/>
    </row>
    <row r="269" spans="9:10" ht="15.75" customHeight="1">
      <c r="I269" s="34"/>
      <c r="J269" s="34"/>
    </row>
    <row r="270" spans="9:10" ht="15.75" customHeight="1">
      <c r="I270" s="34"/>
      <c r="J270" s="34"/>
    </row>
    <row r="271" spans="9:10" ht="15.75" customHeight="1">
      <c r="I271" s="34"/>
      <c r="J271" s="34"/>
    </row>
    <row r="272" spans="9:10" ht="15.75" customHeight="1">
      <c r="I272" s="34"/>
      <c r="J272" s="34"/>
    </row>
    <row r="273" spans="9:10" ht="15.75" customHeight="1">
      <c r="I273" s="34"/>
      <c r="J273" s="34"/>
    </row>
    <row r="274" spans="9:10" ht="15.75" customHeight="1">
      <c r="I274" s="34"/>
      <c r="J274" s="34"/>
    </row>
    <row r="275" spans="9:10" ht="15.75" customHeight="1">
      <c r="I275" s="34"/>
      <c r="J275" s="34"/>
    </row>
    <row r="276" spans="9:10" ht="15.75" customHeight="1">
      <c r="I276" s="34"/>
      <c r="J276" s="34"/>
    </row>
    <row r="277" spans="9:10" ht="15.75" customHeight="1">
      <c r="I277" s="34"/>
      <c r="J277" s="34"/>
    </row>
    <row r="278" spans="9:10" ht="15.75" customHeight="1">
      <c r="I278" s="34"/>
      <c r="J278" s="34"/>
    </row>
    <row r="279" spans="9:10" ht="15.75" customHeight="1">
      <c r="I279" s="34"/>
      <c r="J279" s="34"/>
    </row>
    <row r="280" spans="9:10" ht="15.75" customHeight="1">
      <c r="I280" s="34"/>
      <c r="J280" s="34"/>
    </row>
    <row r="281" spans="9:10" ht="15.75" customHeight="1">
      <c r="I281" s="34"/>
      <c r="J281" s="34"/>
    </row>
    <row r="282" spans="9:10" ht="15.75" customHeight="1">
      <c r="I282" s="34"/>
      <c r="J282" s="34"/>
    </row>
    <row r="283" spans="9:10" ht="15.75" customHeight="1">
      <c r="I283" s="34"/>
      <c r="J283" s="34"/>
    </row>
    <row r="284" spans="9:10" ht="15.75" customHeight="1">
      <c r="I284" s="34"/>
      <c r="J284" s="34"/>
    </row>
    <row r="285" spans="9:10" ht="15.75" customHeight="1">
      <c r="I285" s="34"/>
      <c r="J285" s="34"/>
    </row>
    <row r="286" spans="9:10" ht="15.75" customHeight="1">
      <c r="I286" s="34"/>
      <c r="J286" s="34"/>
    </row>
    <row r="287" spans="9:10" ht="15.75" customHeight="1">
      <c r="I287" s="34"/>
      <c r="J287" s="34"/>
    </row>
    <row r="288" spans="9:10" ht="15.75" customHeight="1">
      <c r="I288" s="34"/>
      <c r="J288" s="34"/>
    </row>
    <row r="289" spans="9:10" ht="15.75" customHeight="1">
      <c r="I289" s="34"/>
      <c r="J289" s="34"/>
    </row>
    <row r="290" spans="9:10" ht="15.75" customHeight="1">
      <c r="I290" s="34"/>
      <c r="J290" s="34"/>
    </row>
    <row r="291" spans="9:10" ht="15.75" customHeight="1">
      <c r="I291" s="34"/>
      <c r="J291" s="34"/>
    </row>
    <row r="292" spans="9:10" ht="15.75" customHeight="1">
      <c r="I292" s="34"/>
      <c r="J292" s="34"/>
    </row>
    <row r="293" spans="9:10" ht="15.75" customHeight="1">
      <c r="I293" s="34"/>
      <c r="J293" s="34"/>
    </row>
    <row r="294" spans="9:10" ht="15.75" customHeight="1">
      <c r="I294" s="34"/>
      <c r="J294" s="34"/>
    </row>
    <row r="295" spans="9:10" ht="15.75" customHeight="1">
      <c r="I295" s="34"/>
      <c r="J295" s="34"/>
    </row>
    <row r="296" spans="9:10" ht="15.75" customHeight="1">
      <c r="I296" s="34"/>
      <c r="J296" s="34"/>
    </row>
    <row r="297" spans="9:10" ht="15.75" customHeight="1">
      <c r="I297" s="34"/>
      <c r="J297" s="34"/>
    </row>
    <row r="298" spans="9:10" ht="15.75" customHeight="1">
      <c r="I298" s="34"/>
      <c r="J298" s="34"/>
    </row>
    <row r="299" spans="9:10" ht="15.75" customHeight="1">
      <c r="I299" s="34"/>
      <c r="J299" s="34"/>
    </row>
    <row r="300" spans="9:10" ht="15.75" customHeight="1">
      <c r="I300" s="34"/>
      <c r="J300" s="34"/>
    </row>
    <row r="301" spans="9:10" ht="15.75" customHeight="1">
      <c r="I301" s="34"/>
      <c r="J301" s="34"/>
    </row>
    <row r="302" spans="9:10" ht="15.75" customHeight="1">
      <c r="I302" s="34"/>
      <c r="J302" s="34"/>
    </row>
    <row r="303" spans="9:10" ht="15.75" customHeight="1">
      <c r="I303" s="34"/>
      <c r="J303" s="34"/>
    </row>
    <row r="304" spans="9:10" ht="15.75" customHeight="1">
      <c r="I304" s="34"/>
      <c r="J304" s="34"/>
    </row>
    <row r="305" spans="9:10" ht="15.75" customHeight="1">
      <c r="I305" s="34"/>
      <c r="J305" s="34"/>
    </row>
    <row r="306" spans="9:10" ht="15.75" customHeight="1">
      <c r="I306" s="34"/>
      <c r="J306" s="34"/>
    </row>
    <row r="307" spans="9:10" ht="15.75" customHeight="1">
      <c r="I307" s="34"/>
      <c r="J307" s="34"/>
    </row>
    <row r="308" spans="9:10" ht="15.75" customHeight="1">
      <c r="I308" s="34"/>
      <c r="J308" s="34"/>
    </row>
    <row r="309" spans="9:10" ht="15.75" customHeight="1">
      <c r="I309" s="34"/>
      <c r="J309" s="34"/>
    </row>
    <row r="310" spans="9:10" ht="15.75" customHeight="1">
      <c r="I310" s="34"/>
      <c r="J310" s="34"/>
    </row>
    <row r="311" spans="9:10" ht="15.75" customHeight="1">
      <c r="I311" s="34"/>
      <c r="J311" s="34"/>
    </row>
    <row r="312" spans="9:10" ht="15.75" customHeight="1">
      <c r="I312" s="34"/>
      <c r="J312" s="34"/>
    </row>
    <row r="313" spans="9:10" ht="15.75" customHeight="1">
      <c r="I313" s="34"/>
      <c r="J313" s="34"/>
    </row>
    <row r="314" spans="9:10" ht="15.75" customHeight="1">
      <c r="I314" s="34"/>
      <c r="J314" s="34"/>
    </row>
    <row r="315" spans="9:10" ht="15.75" customHeight="1">
      <c r="I315" s="34"/>
      <c r="J315" s="34"/>
    </row>
    <row r="316" spans="9:10" ht="15.75" customHeight="1">
      <c r="I316" s="34"/>
      <c r="J316" s="34"/>
    </row>
    <row r="317" spans="9:10" ht="15.75" customHeight="1">
      <c r="I317" s="34"/>
      <c r="J317" s="34"/>
    </row>
    <row r="318" spans="9:10" ht="15.75" customHeight="1">
      <c r="I318" s="34"/>
      <c r="J318" s="34"/>
    </row>
    <row r="319" spans="9:10" ht="15.75" customHeight="1">
      <c r="I319" s="34"/>
      <c r="J319" s="34"/>
    </row>
    <row r="320" spans="9:10" ht="15.75" customHeight="1">
      <c r="I320" s="34"/>
      <c r="J320" s="34"/>
    </row>
    <row r="321" spans="9:10" ht="15.75" customHeight="1">
      <c r="I321" s="34"/>
      <c r="J321" s="34"/>
    </row>
    <row r="322" spans="9:10" ht="15.75" customHeight="1">
      <c r="I322" s="34"/>
      <c r="J322" s="34"/>
    </row>
    <row r="323" spans="9:10" ht="15.75" customHeight="1">
      <c r="I323" s="34"/>
      <c r="J323" s="34"/>
    </row>
    <row r="324" spans="9:10" ht="15.75" customHeight="1">
      <c r="I324" s="34"/>
      <c r="J324" s="34"/>
    </row>
    <row r="325" spans="9:10" ht="15.75" customHeight="1">
      <c r="I325" s="34"/>
      <c r="J325" s="34"/>
    </row>
    <row r="326" spans="9:10" ht="15.75" customHeight="1">
      <c r="I326" s="34"/>
      <c r="J326" s="34"/>
    </row>
    <row r="327" spans="9:10" ht="15.75" customHeight="1">
      <c r="I327" s="34"/>
      <c r="J327" s="34"/>
    </row>
    <row r="328" spans="9:10" ht="15.75" customHeight="1">
      <c r="I328" s="34"/>
      <c r="J328" s="34"/>
    </row>
    <row r="329" spans="9:10" ht="15.75" customHeight="1">
      <c r="I329" s="34"/>
      <c r="J329" s="34"/>
    </row>
    <row r="330" spans="9:10" ht="15.75" customHeight="1">
      <c r="I330" s="34"/>
      <c r="J330" s="34"/>
    </row>
    <row r="331" spans="9:10" ht="15.75" customHeight="1">
      <c r="I331" s="34"/>
      <c r="J331" s="34"/>
    </row>
    <row r="332" spans="9:10" ht="15.75" customHeight="1">
      <c r="I332" s="34"/>
      <c r="J332" s="34"/>
    </row>
    <row r="333" spans="9:10" ht="15.75" customHeight="1">
      <c r="I333" s="34"/>
      <c r="J333" s="34"/>
    </row>
    <row r="334" spans="9:10" ht="15.75" customHeight="1">
      <c r="I334" s="34"/>
      <c r="J334" s="34"/>
    </row>
    <row r="335" spans="9:10" ht="15.75" customHeight="1">
      <c r="I335" s="34"/>
      <c r="J335" s="34"/>
    </row>
    <row r="336" spans="9:10" ht="15.75" customHeight="1">
      <c r="I336" s="34"/>
      <c r="J336" s="34"/>
    </row>
    <row r="337" spans="9:10" ht="15.75" customHeight="1">
      <c r="I337" s="34"/>
      <c r="J337" s="34"/>
    </row>
    <row r="338" spans="9:10" ht="15.75" customHeight="1">
      <c r="I338" s="34"/>
      <c r="J338" s="34"/>
    </row>
    <row r="339" spans="9:10" ht="15.75" customHeight="1">
      <c r="I339" s="34"/>
      <c r="J339" s="34"/>
    </row>
    <row r="340" spans="9:10" ht="15.75" customHeight="1">
      <c r="I340" s="34"/>
      <c r="J340" s="34"/>
    </row>
    <row r="341" spans="9:10" ht="15.75" customHeight="1">
      <c r="I341" s="34"/>
      <c r="J341" s="34"/>
    </row>
    <row r="342" spans="9:10" ht="15.75" customHeight="1">
      <c r="I342" s="34"/>
      <c r="J342" s="34"/>
    </row>
    <row r="343" spans="9:10" ht="15.75" customHeight="1">
      <c r="I343" s="34"/>
      <c r="J343" s="34"/>
    </row>
    <row r="344" spans="9:10" ht="15.75" customHeight="1">
      <c r="I344" s="34"/>
      <c r="J344" s="34"/>
    </row>
    <row r="345" spans="9:10" ht="15.75" customHeight="1">
      <c r="I345" s="34"/>
      <c r="J345" s="34"/>
    </row>
    <row r="346" spans="9:10" ht="15.75" customHeight="1">
      <c r="I346" s="34"/>
      <c r="J346" s="34"/>
    </row>
    <row r="347" spans="9:10" ht="15.75" customHeight="1">
      <c r="I347" s="34"/>
      <c r="J347" s="34"/>
    </row>
    <row r="348" spans="9:10" ht="15.75" customHeight="1">
      <c r="I348" s="34"/>
      <c r="J348" s="34"/>
    </row>
    <row r="349" spans="9:10" ht="15.75" customHeight="1">
      <c r="I349" s="34"/>
      <c r="J349" s="34"/>
    </row>
    <row r="350" spans="9:10" ht="15.75" customHeight="1">
      <c r="I350" s="34"/>
      <c r="J350" s="34"/>
    </row>
    <row r="351" spans="9:10" ht="15.75" customHeight="1">
      <c r="I351" s="34"/>
      <c r="J351" s="34"/>
    </row>
    <row r="352" spans="9:10" ht="15.75" customHeight="1">
      <c r="I352" s="34"/>
      <c r="J352" s="34"/>
    </row>
    <row r="353" spans="9:10" ht="15.75" customHeight="1">
      <c r="I353" s="34"/>
      <c r="J353" s="34"/>
    </row>
    <row r="354" spans="9:10" ht="15.75" customHeight="1">
      <c r="I354" s="34"/>
      <c r="J354" s="34"/>
    </row>
    <row r="355" spans="9:10" ht="15.75" customHeight="1">
      <c r="I355" s="34"/>
      <c r="J355" s="34"/>
    </row>
    <row r="356" spans="9:10" ht="15.75" customHeight="1">
      <c r="I356" s="34"/>
      <c r="J356" s="34"/>
    </row>
    <row r="357" spans="9:10" ht="15.75" customHeight="1">
      <c r="I357" s="34"/>
      <c r="J357" s="34"/>
    </row>
    <row r="358" spans="9:10" ht="15.75" customHeight="1">
      <c r="I358" s="34"/>
      <c r="J358" s="34"/>
    </row>
    <row r="359" spans="9:10" ht="15.75" customHeight="1">
      <c r="I359" s="34"/>
      <c r="J359" s="34"/>
    </row>
    <row r="360" spans="9:10" ht="15.75" customHeight="1">
      <c r="I360" s="34"/>
      <c r="J360" s="34"/>
    </row>
    <row r="361" spans="9:10" ht="15.75" customHeight="1">
      <c r="I361" s="34"/>
      <c r="J361" s="34"/>
    </row>
    <row r="362" spans="9:10" ht="15.75" customHeight="1">
      <c r="I362" s="34"/>
      <c r="J362" s="34"/>
    </row>
    <row r="363" spans="9:10" ht="15.75" customHeight="1">
      <c r="I363" s="34"/>
      <c r="J363" s="34"/>
    </row>
    <row r="364" spans="9:10" ht="15.75" customHeight="1">
      <c r="I364" s="34"/>
      <c r="J364" s="34"/>
    </row>
    <row r="365" spans="9:10" ht="15.75" customHeight="1">
      <c r="I365" s="34"/>
      <c r="J365" s="34"/>
    </row>
    <row r="366" spans="9:10" ht="15.75" customHeight="1">
      <c r="I366" s="34"/>
      <c r="J366" s="34"/>
    </row>
    <row r="367" spans="9:10" ht="15.75" customHeight="1">
      <c r="I367" s="34"/>
      <c r="J367" s="34"/>
    </row>
    <row r="368" spans="9:10" ht="15.75" customHeight="1">
      <c r="I368" s="34"/>
      <c r="J368" s="34"/>
    </row>
    <row r="369" spans="9:10" ht="15.75" customHeight="1">
      <c r="I369" s="34"/>
      <c r="J369" s="34"/>
    </row>
    <row r="370" spans="9:10" ht="15.75" customHeight="1">
      <c r="I370" s="34"/>
      <c r="J370" s="34"/>
    </row>
    <row r="371" spans="9:10" ht="15.75" customHeight="1">
      <c r="I371" s="34"/>
      <c r="J371" s="34"/>
    </row>
    <row r="372" spans="9:10" ht="15.75" customHeight="1">
      <c r="I372" s="34"/>
      <c r="J372" s="34"/>
    </row>
    <row r="373" spans="9:10" ht="15.75" customHeight="1">
      <c r="I373" s="34"/>
      <c r="J373" s="34"/>
    </row>
    <row r="374" spans="9:10" ht="15.75" customHeight="1">
      <c r="I374" s="34"/>
      <c r="J374" s="34"/>
    </row>
    <row r="375" spans="9:10" ht="15.75" customHeight="1">
      <c r="I375" s="34"/>
      <c r="J375" s="34"/>
    </row>
    <row r="376" spans="9:10" ht="15.75" customHeight="1">
      <c r="I376" s="34"/>
      <c r="J376" s="34"/>
    </row>
    <row r="377" spans="9:10" ht="15.75" customHeight="1">
      <c r="I377" s="34"/>
      <c r="J377" s="34"/>
    </row>
    <row r="378" spans="9:10" ht="15.75" customHeight="1">
      <c r="I378" s="34"/>
      <c r="J378" s="34"/>
    </row>
    <row r="379" spans="9:10" ht="15.75" customHeight="1">
      <c r="I379" s="34"/>
      <c r="J379" s="34"/>
    </row>
    <row r="380" spans="9:10" ht="15.75" customHeight="1">
      <c r="I380" s="34"/>
      <c r="J380" s="34"/>
    </row>
    <row r="381" spans="9:10" ht="15.75" customHeight="1">
      <c r="I381" s="34"/>
      <c r="J381" s="34"/>
    </row>
    <row r="382" spans="9:10" ht="15.75" customHeight="1">
      <c r="I382" s="34"/>
      <c r="J382" s="34"/>
    </row>
    <row r="383" spans="9:10" ht="15.75" customHeight="1">
      <c r="I383" s="34"/>
      <c r="J383" s="34"/>
    </row>
    <row r="384" spans="9:10" ht="15.75" customHeight="1">
      <c r="I384" s="34"/>
      <c r="J384" s="34"/>
    </row>
    <row r="385" spans="9:10" ht="15.75" customHeight="1">
      <c r="I385" s="34"/>
      <c r="J385" s="34"/>
    </row>
    <row r="386" spans="9:10" ht="15.75" customHeight="1">
      <c r="I386" s="34"/>
      <c r="J386" s="34"/>
    </row>
    <row r="387" spans="9:10" ht="15.75" customHeight="1">
      <c r="I387" s="34"/>
      <c r="J387" s="34"/>
    </row>
    <row r="388" spans="9:10" ht="15.75" customHeight="1">
      <c r="I388" s="34"/>
      <c r="J388" s="34"/>
    </row>
    <row r="389" spans="9:10" ht="15.75" customHeight="1">
      <c r="I389" s="34"/>
      <c r="J389" s="34"/>
    </row>
    <row r="390" spans="9:10" ht="15.75" customHeight="1">
      <c r="I390" s="34"/>
      <c r="J390" s="34"/>
    </row>
    <row r="391" spans="9:10" ht="15.75" customHeight="1">
      <c r="I391" s="34"/>
      <c r="J391" s="34"/>
    </row>
    <row r="392" spans="9:10" ht="15.75" customHeight="1">
      <c r="I392" s="34"/>
      <c r="J392" s="34"/>
    </row>
    <row r="393" spans="9:10" ht="15.75" customHeight="1">
      <c r="I393" s="34"/>
      <c r="J393" s="34"/>
    </row>
    <row r="394" spans="9:10" ht="15.75" customHeight="1">
      <c r="I394" s="34"/>
      <c r="J394" s="34"/>
    </row>
    <row r="395" spans="9:10" ht="15.75" customHeight="1">
      <c r="I395" s="34"/>
      <c r="J395" s="34"/>
    </row>
    <row r="396" spans="9:10" ht="15.75" customHeight="1">
      <c r="I396" s="34"/>
      <c r="J396" s="34"/>
    </row>
    <row r="397" spans="9:10" ht="15.75" customHeight="1">
      <c r="I397" s="34"/>
      <c r="J397" s="34"/>
    </row>
    <row r="398" spans="9:10" ht="15.75" customHeight="1">
      <c r="I398" s="34"/>
      <c r="J398" s="34"/>
    </row>
    <row r="399" spans="9:10" ht="15.75" customHeight="1">
      <c r="I399" s="34"/>
      <c r="J399" s="34"/>
    </row>
    <row r="400" spans="9:10" ht="15.75" customHeight="1">
      <c r="I400" s="34"/>
      <c r="J400" s="34"/>
    </row>
    <row r="401" spans="9:10" ht="15.75" customHeight="1">
      <c r="I401" s="34"/>
      <c r="J401" s="34"/>
    </row>
    <row r="402" spans="9:10" ht="15.75" customHeight="1">
      <c r="I402" s="34"/>
      <c r="J402" s="34"/>
    </row>
    <row r="403" spans="9:10" ht="15.75" customHeight="1">
      <c r="I403" s="34"/>
      <c r="J403" s="34"/>
    </row>
    <row r="404" spans="9:10" ht="15.75" customHeight="1">
      <c r="I404" s="34"/>
      <c r="J404" s="34"/>
    </row>
    <row r="405" spans="9:10" ht="15.75" customHeight="1">
      <c r="I405" s="34"/>
      <c r="J405" s="34"/>
    </row>
    <row r="406" spans="9:10" ht="15.75" customHeight="1">
      <c r="I406" s="34"/>
      <c r="J406" s="34"/>
    </row>
    <row r="407" spans="9:10" ht="15.75" customHeight="1">
      <c r="I407" s="34"/>
      <c r="J407" s="34"/>
    </row>
    <row r="408" spans="9:10" ht="15.75" customHeight="1">
      <c r="I408" s="34"/>
      <c r="J408" s="34"/>
    </row>
    <row r="409" spans="9:10" ht="15.75" customHeight="1">
      <c r="I409" s="34"/>
      <c r="J409" s="34"/>
    </row>
    <row r="410" spans="9:10" ht="15.75" customHeight="1">
      <c r="I410" s="34"/>
      <c r="J410" s="34"/>
    </row>
    <row r="411" spans="9:10" ht="15.75" customHeight="1">
      <c r="I411" s="34"/>
      <c r="J411" s="34"/>
    </row>
    <row r="412" spans="9:10" ht="15.75" customHeight="1">
      <c r="I412" s="34"/>
      <c r="J412" s="34"/>
    </row>
    <row r="413" spans="9:10" ht="15.75" customHeight="1">
      <c r="I413" s="34"/>
      <c r="J413" s="34"/>
    </row>
    <row r="414" spans="9:10" ht="15.75" customHeight="1">
      <c r="I414" s="34"/>
      <c r="J414" s="34"/>
    </row>
    <row r="415" spans="9:10" ht="15.75" customHeight="1">
      <c r="I415" s="34"/>
      <c r="J415" s="34"/>
    </row>
    <row r="416" spans="9:10" ht="15.75" customHeight="1">
      <c r="I416" s="34"/>
      <c r="J416" s="34"/>
    </row>
    <row r="417" spans="9:10" ht="15.75" customHeight="1">
      <c r="I417" s="34"/>
      <c r="J417" s="34"/>
    </row>
    <row r="418" spans="9:10" ht="15.75" customHeight="1">
      <c r="I418" s="34"/>
      <c r="J418" s="34"/>
    </row>
    <row r="419" spans="9:10" ht="15.75" customHeight="1">
      <c r="I419" s="34"/>
      <c r="J419" s="34"/>
    </row>
    <row r="420" spans="9:10" ht="15.75" customHeight="1">
      <c r="I420" s="34"/>
      <c r="J420" s="34"/>
    </row>
    <row r="421" spans="9:10" ht="15.75" customHeight="1">
      <c r="I421" s="34"/>
      <c r="J421" s="34"/>
    </row>
    <row r="422" spans="9:10" ht="15.75" customHeight="1">
      <c r="I422" s="34"/>
      <c r="J422" s="34"/>
    </row>
    <row r="423" spans="9:10" ht="15.75" customHeight="1">
      <c r="I423" s="34"/>
      <c r="J423" s="34"/>
    </row>
    <row r="424" spans="9:10" ht="15.75" customHeight="1">
      <c r="I424" s="34"/>
      <c r="J424" s="34"/>
    </row>
    <row r="425" spans="9:10" ht="15.75" customHeight="1">
      <c r="I425" s="34"/>
      <c r="J425" s="34"/>
    </row>
    <row r="426" spans="9:10" ht="15.75" customHeight="1">
      <c r="I426" s="34"/>
      <c r="J426" s="34"/>
    </row>
    <row r="427" spans="9:10" ht="15.75" customHeight="1">
      <c r="I427" s="34"/>
      <c r="J427" s="34"/>
    </row>
    <row r="428" spans="9:10" ht="15.75" customHeight="1">
      <c r="I428" s="34"/>
      <c r="J428" s="34"/>
    </row>
    <row r="429" spans="9:10" ht="15.75" customHeight="1">
      <c r="I429" s="34"/>
      <c r="J429" s="34"/>
    </row>
    <row r="430" spans="9:10" ht="15.75" customHeight="1">
      <c r="I430" s="34"/>
      <c r="J430" s="34"/>
    </row>
    <row r="431" spans="9:10" ht="15.75" customHeight="1">
      <c r="I431" s="34"/>
      <c r="J431" s="34"/>
    </row>
    <row r="432" spans="9:10" ht="15.75" customHeight="1">
      <c r="I432" s="34"/>
      <c r="J432" s="34"/>
    </row>
    <row r="433" spans="9:10" ht="15.75" customHeight="1">
      <c r="I433" s="34"/>
      <c r="J433" s="34"/>
    </row>
    <row r="434" spans="9:10" ht="15.75" customHeight="1">
      <c r="I434" s="34"/>
      <c r="J434" s="34"/>
    </row>
    <row r="435" spans="9:10" ht="15.75" customHeight="1">
      <c r="I435" s="34"/>
      <c r="J435" s="34"/>
    </row>
    <row r="436" spans="9:10" ht="15.75" customHeight="1">
      <c r="I436" s="34"/>
      <c r="J436" s="34"/>
    </row>
    <row r="437" spans="9:10" ht="15.75" customHeight="1">
      <c r="I437" s="34"/>
      <c r="J437" s="34"/>
    </row>
    <row r="438" spans="9:10" ht="15.75" customHeight="1">
      <c r="I438" s="34"/>
      <c r="J438" s="34"/>
    </row>
    <row r="439" spans="9:10" ht="15.75" customHeight="1">
      <c r="I439" s="34"/>
      <c r="J439" s="34"/>
    </row>
    <row r="440" spans="9:10" ht="15.75" customHeight="1">
      <c r="I440" s="34"/>
      <c r="J440" s="34"/>
    </row>
    <row r="441" spans="9:10" ht="15.75" customHeight="1">
      <c r="I441" s="34"/>
      <c r="J441" s="34"/>
    </row>
    <row r="442" spans="9:10" ht="15.75" customHeight="1">
      <c r="I442" s="34"/>
      <c r="J442" s="34"/>
    </row>
    <row r="443" spans="9:10" ht="15.75" customHeight="1">
      <c r="I443" s="34"/>
      <c r="J443" s="34"/>
    </row>
    <row r="444" spans="9:10" ht="15.75" customHeight="1">
      <c r="I444" s="34"/>
      <c r="J444" s="34"/>
    </row>
    <row r="445" spans="9:10" ht="15.75" customHeight="1">
      <c r="I445" s="34"/>
      <c r="J445" s="34"/>
    </row>
    <row r="446" spans="9:10" ht="15.75" customHeight="1">
      <c r="I446" s="34"/>
      <c r="J446" s="34"/>
    </row>
    <row r="447" spans="9:10" ht="15.75" customHeight="1">
      <c r="I447" s="34"/>
      <c r="J447" s="34"/>
    </row>
    <row r="448" spans="9:10" ht="15.75" customHeight="1">
      <c r="I448" s="34"/>
      <c r="J448" s="34"/>
    </row>
    <row r="449" spans="9:10" ht="15.75" customHeight="1">
      <c r="I449" s="34"/>
      <c r="J449" s="34"/>
    </row>
    <row r="450" spans="9:10" ht="15.75" customHeight="1">
      <c r="I450" s="34"/>
      <c r="J450" s="34"/>
    </row>
    <row r="451" spans="9:10" ht="15.75" customHeight="1">
      <c r="I451" s="34"/>
      <c r="J451" s="34"/>
    </row>
    <row r="452" spans="9:10" ht="15.75" customHeight="1">
      <c r="I452" s="34"/>
      <c r="J452" s="34"/>
    </row>
    <row r="453" spans="9:10" ht="15.75" customHeight="1">
      <c r="I453" s="34"/>
      <c r="J453" s="34"/>
    </row>
    <row r="454" spans="9:10" ht="15.75" customHeight="1">
      <c r="I454" s="34"/>
      <c r="J454" s="34"/>
    </row>
    <row r="455" spans="9:10" ht="15.75" customHeight="1">
      <c r="I455" s="34"/>
      <c r="J455" s="34"/>
    </row>
    <row r="456" spans="9:10" ht="15.75" customHeight="1">
      <c r="I456" s="34"/>
      <c r="J456" s="34"/>
    </row>
    <row r="457" spans="9:10" ht="15.75" customHeight="1">
      <c r="I457" s="34"/>
      <c r="J457" s="34"/>
    </row>
    <row r="458" spans="9:10" ht="15.75" customHeight="1">
      <c r="I458" s="34"/>
      <c r="J458" s="34"/>
    </row>
    <row r="459" spans="9:10" ht="15.75" customHeight="1">
      <c r="I459" s="34"/>
      <c r="J459" s="34"/>
    </row>
    <row r="460" spans="9:10" ht="15.75" customHeight="1">
      <c r="I460" s="34"/>
      <c r="J460" s="34"/>
    </row>
    <row r="461" spans="9:10" ht="15.75" customHeight="1">
      <c r="I461" s="34"/>
      <c r="J461" s="34"/>
    </row>
    <row r="462" spans="9:10" ht="15.75" customHeight="1">
      <c r="I462" s="34"/>
      <c r="J462" s="34"/>
    </row>
    <row r="463" spans="9:10" ht="15.75" customHeight="1">
      <c r="I463" s="34"/>
      <c r="J463" s="34"/>
    </row>
    <row r="464" spans="9:10" ht="15.75" customHeight="1">
      <c r="I464" s="34"/>
      <c r="J464" s="34"/>
    </row>
    <row r="465" spans="9:10" ht="15.75" customHeight="1">
      <c r="I465" s="34"/>
      <c r="J465" s="34"/>
    </row>
    <row r="466" spans="9:10" ht="15.75" customHeight="1">
      <c r="I466" s="34"/>
      <c r="J466" s="34"/>
    </row>
    <row r="467" spans="9:10" ht="15.75" customHeight="1">
      <c r="I467" s="34"/>
      <c r="J467" s="34"/>
    </row>
    <row r="468" spans="9:10" ht="15.75" customHeight="1">
      <c r="I468" s="34"/>
      <c r="J468" s="34"/>
    </row>
    <row r="469" spans="9:10" ht="15.75" customHeight="1">
      <c r="I469" s="34"/>
      <c r="J469" s="34"/>
    </row>
    <row r="470" spans="9:10" ht="15.75" customHeight="1">
      <c r="I470" s="34"/>
      <c r="J470" s="34"/>
    </row>
    <row r="471" spans="9:10" ht="15.75" customHeight="1">
      <c r="I471" s="34"/>
      <c r="J471" s="34"/>
    </row>
    <row r="472" spans="9:10" ht="15.75" customHeight="1">
      <c r="I472" s="34"/>
      <c r="J472" s="34"/>
    </row>
    <row r="473" spans="9:10" ht="15.75" customHeight="1">
      <c r="I473" s="34"/>
      <c r="J473" s="34"/>
    </row>
    <row r="474" spans="9:10" ht="15.75" customHeight="1">
      <c r="I474" s="34"/>
      <c r="J474" s="34"/>
    </row>
    <row r="475" spans="9:10" ht="15.75" customHeight="1">
      <c r="I475" s="34"/>
      <c r="J475" s="34"/>
    </row>
    <row r="476" spans="9:10" ht="15.75" customHeight="1">
      <c r="I476" s="34"/>
      <c r="J476" s="34"/>
    </row>
    <row r="477" spans="9:10" ht="15.75" customHeight="1">
      <c r="I477" s="34"/>
      <c r="J477" s="34"/>
    </row>
    <row r="478" spans="9:10" ht="15.75" customHeight="1">
      <c r="I478" s="34"/>
      <c r="J478" s="34"/>
    </row>
    <row r="479" spans="9:10" ht="15.75" customHeight="1">
      <c r="I479" s="34"/>
      <c r="J479" s="34"/>
    </row>
    <row r="480" spans="9:10" ht="15.75" customHeight="1">
      <c r="I480" s="34"/>
      <c r="J480" s="34"/>
    </row>
    <row r="481" spans="9:10" ht="15.75" customHeight="1">
      <c r="I481" s="34"/>
      <c r="J481" s="34"/>
    </row>
    <row r="482" spans="9:10" ht="15.75" customHeight="1">
      <c r="I482" s="34"/>
      <c r="J482" s="34"/>
    </row>
    <row r="483" spans="9:10" ht="15.75" customHeight="1">
      <c r="I483" s="34"/>
      <c r="J483" s="34"/>
    </row>
    <row r="484" spans="9:10" ht="15.75" customHeight="1">
      <c r="I484" s="34"/>
      <c r="J484" s="34"/>
    </row>
    <row r="485" spans="9:10" ht="15.75" customHeight="1">
      <c r="I485" s="34"/>
      <c r="J485" s="34"/>
    </row>
    <row r="486" spans="9:10" ht="15.75" customHeight="1">
      <c r="I486" s="34"/>
      <c r="J486" s="34"/>
    </row>
    <row r="487" spans="9:10" ht="15.75" customHeight="1">
      <c r="I487" s="34"/>
      <c r="J487" s="34"/>
    </row>
    <row r="488" spans="9:10" ht="15.75" customHeight="1">
      <c r="I488" s="34"/>
      <c r="J488" s="34"/>
    </row>
    <row r="489" spans="9:10" ht="15.75" customHeight="1">
      <c r="I489" s="34"/>
      <c r="J489" s="34"/>
    </row>
    <row r="490" spans="9:10" ht="15.75" customHeight="1">
      <c r="I490" s="34"/>
      <c r="J490" s="34"/>
    </row>
    <row r="491" spans="9:10" ht="15.75" customHeight="1">
      <c r="I491" s="34"/>
      <c r="J491" s="34"/>
    </row>
    <row r="492" spans="9:10" ht="15.75" customHeight="1">
      <c r="I492" s="34"/>
      <c r="J492" s="34"/>
    </row>
    <row r="493" spans="9:10" ht="15.75" customHeight="1">
      <c r="I493" s="34"/>
      <c r="J493" s="34"/>
    </row>
    <row r="494" spans="9:10" ht="15.75" customHeight="1">
      <c r="I494" s="34"/>
      <c r="J494" s="34"/>
    </row>
    <row r="495" spans="9:10" ht="15.75" customHeight="1">
      <c r="I495" s="34"/>
      <c r="J495" s="34"/>
    </row>
    <row r="496" spans="9:10" ht="15.75" customHeight="1">
      <c r="I496" s="34"/>
      <c r="J496" s="34"/>
    </row>
    <row r="497" spans="9:10" ht="15.75" customHeight="1">
      <c r="I497" s="34"/>
      <c r="J497" s="34"/>
    </row>
    <row r="498" spans="9:10" ht="15.75" customHeight="1">
      <c r="I498" s="34"/>
      <c r="J498" s="34"/>
    </row>
    <row r="499" spans="9:10" ht="15.75" customHeight="1">
      <c r="I499" s="34"/>
      <c r="J499" s="34"/>
    </row>
    <row r="500" spans="9:10" ht="15.75" customHeight="1">
      <c r="I500" s="34"/>
      <c r="J500" s="34"/>
    </row>
    <row r="501" spans="9:10" ht="15.75" customHeight="1">
      <c r="I501" s="34"/>
      <c r="J501" s="34"/>
    </row>
    <row r="502" spans="9:10" ht="15.75" customHeight="1">
      <c r="I502" s="34"/>
      <c r="J502" s="34"/>
    </row>
    <row r="503" spans="9:10" ht="15.75" customHeight="1">
      <c r="I503" s="34"/>
      <c r="J503" s="34"/>
    </row>
    <row r="504" spans="9:10" ht="15.75" customHeight="1">
      <c r="I504" s="34"/>
      <c r="J504" s="34"/>
    </row>
    <row r="505" spans="9:10" ht="15.75" customHeight="1">
      <c r="I505" s="34"/>
      <c r="J505" s="34"/>
    </row>
    <row r="506" spans="9:10" ht="15.75" customHeight="1">
      <c r="I506" s="34"/>
      <c r="J506" s="34"/>
    </row>
    <row r="507" spans="9:10" ht="15.75" customHeight="1">
      <c r="I507" s="34"/>
      <c r="J507" s="34"/>
    </row>
    <row r="508" spans="9:10" ht="15.75" customHeight="1">
      <c r="I508" s="34"/>
      <c r="J508" s="34"/>
    </row>
    <row r="509" spans="9:10" ht="15.75" customHeight="1">
      <c r="I509" s="34"/>
      <c r="J509" s="34"/>
    </row>
    <row r="510" spans="9:10" ht="15.75" customHeight="1">
      <c r="I510" s="34"/>
      <c r="J510" s="34"/>
    </row>
    <row r="511" spans="9:10" ht="15.75" customHeight="1">
      <c r="I511" s="34"/>
      <c r="J511" s="34"/>
    </row>
    <row r="512" spans="9:10" ht="15.75" customHeight="1">
      <c r="I512" s="34"/>
      <c r="J512" s="34"/>
    </row>
    <row r="513" spans="9:10" ht="15.75" customHeight="1">
      <c r="I513" s="34"/>
      <c r="J513" s="34"/>
    </row>
    <row r="514" spans="9:10" ht="15.75" customHeight="1">
      <c r="I514" s="34"/>
      <c r="J514" s="34"/>
    </row>
    <row r="515" spans="9:10" ht="15.75" customHeight="1">
      <c r="I515" s="34"/>
      <c r="J515" s="34"/>
    </row>
    <row r="516" spans="9:10" ht="15.75" customHeight="1">
      <c r="I516" s="34"/>
      <c r="J516" s="34"/>
    </row>
    <row r="517" spans="9:10" ht="15.75" customHeight="1">
      <c r="I517" s="34"/>
      <c r="J517" s="34"/>
    </row>
    <row r="518" spans="9:10" ht="15.75" customHeight="1">
      <c r="I518" s="34"/>
      <c r="J518" s="34"/>
    </row>
    <row r="519" spans="9:10" ht="15.75" customHeight="1">
      <c r="I519" s="34"/>
      <c r="J519" s="34"/>
    </row>
    <row r="520" spans="9:10" ht="15.75" customHeight="1">
      <c r="I520" s="34"/>
      <c r="J520" s="34"/>
    </row>
    <row r="521" spans="9:10" ht="15.75" customHeight="1">
      <c r="I521" s="34"/>
      <c r="J521" s="34"/>
    </row>
    <row r="522" spans="9:10" ht="15.75" customHeight="1">
      <c r="I522" s="34"/>
      <c r="J522" s="34"/>
    </row>
    <row r="523" spans="9:10" ht="15.75" customHeight="1">
      <c r="I523" s="34"/>
      <c r="J523" s="34"/>
    </row>
    <row r="524" spans="9:10" ht="15.75" customHeight="1">
      <c r="I524" s="34"/>
      <c r="J524" s="34"/>
    </row>
    <row r="525" spans="9:10" ht="15.75" customHeight="1">
      <c r="I525" s="34"/>
      <c r="J525" s="34"/>
    </row>
    <row r="526" spans="9:10" ht="15.75" customHeight="1">
      <c r="I526" s="34"/>
      <c r="J526" s="34"/>
    </row>
    <row r="527" spans="9:10" ht="15.75" customHeight="1">
      <c r="I527" s="34"/>
      <c r="J527" s="34"/>
    </row>
    <row r="528" spans="9:10" ht="15.75" customHeight="1">
      <c r="I528" s="34"/>
      <c r="J528" s="34"/>
    </row>
    <row r="529" spans="9:10" ht="15.75" customHeight="1">
      <c r="I529" s="34"/>
      <c r="J529" s="34"/>
    </row>
    <row r="530" spans="9:10" ht="15.75" customHeight="1">
      <c r="I530" s="34"/>
      <c r="J530" s="34"/>
    </row>
    <row r="531" spans="9:10" ht="15.75" customHeight="1">
      <c r="I531" s="34"/>
      <c r="J531" s="34"/>
    </row>
    <row r="532" spans="9:10" ht="15.75" customHeight="1">
      <c r="I532" s="34"/>
      <c r="J532" s="34"/>
    </row>
    <row r="533" spans="9:10" ht="15.75" customHeight="1">
      <c r="I533" s="34"/>
      <c r="J533" s="34"/>
    </row>
    <row r="534" spans="9:10" ht="15.75" customHeight="1">
      <c r="I534" s="34"/>
      <c r="J534" s="34"/>
    </row>
    <row r="535" spans="9:10" ht="15.75" customHeight="1">
      <c r="I535" s="34"/>
      <c r="J535" s="34"/>
    </row>
    <row r="536" spans="9:10" ht="15.75" customHeight="1">
      <c r="I536" s="34"/>
      <c r="J536" s="34"/>
    </row>
    <row r="537" spans="9:10" ht="15.75" customHeight="1">
      <c r="I537" s="34"/>
      <c r="J537" s="34"/>
    </row>
    <row r="538" spans="9:10" ht="15.75" customHeight="1">
      <c r="I538" s="34"/>
      <c r="J538" s="34"/>
    </row>
    <row r="539" spans="9:10" ht="15.75" customHeight="1">
      <c r="I539" s="34"/>
      <c r="J539" s="34"/>
    </row>
    <row r="540" spans="9:10" ht="15.75" customHeight="1">
      <c r="I540" s="34"/>
      <c r="J540" s="34"/>
    </row>
    <row r="541" spans="9:10" ht="15.75" customHeight="1">
      <c r="I541" s="34"/>
      <c r="J541" s="34"/>
    </row>
    <row r="542" spans="9:10" ht="15.75" customHeight="1">
      <c r="I542" s="34"/>
      <c r="J542" s="34"/>
    </row>
    <row r="543" spans="9:10" ht="15.75" customHeight="1">
      <c r="I543" s="34"/>
      <c r="J543" s="34"/>
    </row>
    <row r="544" spans="9:10" ht="15.75" customHeight="1">
      <c r="I544" s="34"/>
      <c r="J544" s="34"/>
    </row>
    <row r="545" spans="9:10" ht="15.75" customHeight="1">
      <c r="I545" s="34"/>
      <c r="J545" s="34"/>
    </row>
    <row r="546" spans="9:10" ht="15.75" customHeight="1">
      <c r="I546" s="34"/>
      <c r="J546" s="34"/>
    </row>
    <row r="547" spans="9:10" ht="15.75" customHeight="1">
      <c r="I547" s="34"/>
      <c r="J547" s="34"/>
    </row>
    <row r="548" spans="9:10" ht="15.75" customHeight="1">
      <c r="I548" s="34"/>
      <c r="J548" s="34"/>
    </row>
    <row r="549" spans="9:10" ht="15.75" customHeight="1">
      <c r="I549" s="34"/>
      <c r="J549" s="34"/>
    </row>
    <row r="550" spans="9:10" ht="15.75" customHeight="1">
      <c r="I550" s="34"/>
      <c r="J550" s="34"/>
    </row>
    <row r="551" spans="9:10" ht="15.75" customHeight="1">
      <c r="I551" s="34"/>
      <c r="J551" s="34"/>
    </row>
    <row r="552" spans="9:10" ht="15.75" customHeight="1">
      <c r="I552" s="34"/>
      <c r="J552" s="34"/>
    </row>
    <row r="553" spans="9:10" ht="15.75" customHeight="1">
      <c r="I553" s="34"/>
      <c r="J553" s="34"/>
    </row>
    <row r="554" spans="9:10" ht="15.75" customHeight="1">
      <c r="I554" s="34"/>
      <c r="J554" s="34"/>
    </row>
    <row r="555" spans="9:10" ht="15.75" customHeight="1">
      <c r="I555" s="34"/>
      <c r="J555" s="34"/>
    </row>
    <row r="556" spans="9:10" ht="15.75" customHeight="1">
      <c r="I556" s="34"/>
      <c r="J556" s="34"/>
    </row>
    <row r="557" spans="9:10" ht="15.75" customHeight="1">
      <c r="I557" s="34"/>
      <c r="J557" s="34"/>
    </row>
    <row r="558" spans="9:10" ht="15.75" customHeight="1">
      <c r="I558" s="34"/>
      <c r="J558" s="34"/>
    </row>
    <row r="559" spans="9:10" ht="15.75" customHeight="1">
      <c r="I559" s="34"/>
      <c r="J559" s="34"/>
    </row>
    <row r="560" spans="9:10" ht="15.75" customHeight="1">
      <c r="I560" s="34"/>
      <c r="J560" s="34"/>
    </row>
    <row r="561" spans="9:10" ht="15.75" customHeight="1">
      <c r="I561" s="34"/>
      <c r="J561" s="34"/>
    </row>
    <row r="562" spans="9:10" ht="15.75" customHeight="1">
      <c r="I562" s="34"/>
      <c r="J562" s="34"/>
    </row>
    <row r="563" spans="9:10" ht="15.75" customHeight="1">
      <c r="I563" s="34"/>
      <c r="J563" s="34"/>
    </row>
    <row r="564" spans="9:10" ht="15.75" customHeight="1">
      <c r="I564" s="34"/>
      <c r="J564" s="34"/>
    </row>
    <row r="565" spans="9:10" ht="15.75" customHeight="1">
      <c r="I565" s="34"/>
      <c r="J565" s="34"/>
    </row>
    <row r="566" spans="9:10" ht="15.75" customHeight="1">
      <c r="I566" s="34"/>
      <c r="J566" s="34"/>
    </row>
    <row r="567" spans="9:10" ht="15.75" customHeight="1">
      <c r="I567" s="34"/>
      <c r="J567" s="34"/>
    </row>
    <row r="568" spans="9:10" ht="15.75" customHeight="1">
      <c r="I568" s="34"/>
      <c r="J568" s="34"/>
    </row>
    <row r="569" spans="9:10" ht="15.75" customHeight="1">
      <c r="I569" s="34"/>
      <c r="J569" s="34"/>
    </row>
    <row r="570" spans="9:10" ht="15.75" customHeight="1">
      <c r="I570" s="34"/>
      <c r="J570" s="34"/>
    </row>
    <row r="571" spans="9:10" ht="15.75" customHeight="1">
      <c r="I571" s="34"/>
      <c r="J571" s="34"/>
    </row>
    <row r="572" spans="9:10" ht="15.75" customHeight="1">
      <c r="I572" s="34"/>
      <c r="J572" s="34"/>
    </row>
    <row r="573" spans="9:10" ht="15.75" customHeight="1">
      <c r="I573" s="34"/>
      <c r="J573" s="34"/>
    </row>
    <row r="574" spans="9:10" ht="15.75" customHeight="1">
      <c r="I574" s="34"/>
      <c r="J574" s="34"/>
    </row>
    <row r="575" spans="9:10" ht="15.75" customHeight="1">
      <c r="I575" s="34"/>
      <c r="J575" s="34"/>
    </row>
    <row r="576" spans="9:10" ht="15.75" customHeight="1">
      <c r="I576" s="34"/>
      <c r="J576" s="34"/>
    </row>
    <row r="577" spans="9:10" ht="15.75" customHeight="1">
      <c r="I577" s="34"/>
      <c r="J577" s="34"/>
    </row>
    <row r="578" spans="9:10" ht="15.75" customHeight="1">
      <c r="I578" s="34"/>
      <c r="J578" s="34"/>
    </row>
    <row r="579" spans="9:10" ht="15.75" customHeight="1">
      <c r="I579" s="34"/>
      <c r="J579" s="34"/>
    </row>
    <row r="580" spans="9:10" ht="15.75" customHeight="1">
      <c r="I580" s="34"/>
      <c r="J580" s="34"/>
    </row>
    <row r="581" spans="9:10" ht="15.75" customHeight="1">
      <c r="I581" s="34"/>
      <c r="J581" s="34"/>
    </row>
    <row r="582" spans="9:10" ht="15.75" customHeight="1">
      <c r="I582" s="34"/>
      <c r="J582" s="34"/>
    </row>
    <row r="583" spans="9:10" ht="15.75" customHeight="1">
      <c r="I583" s="34"/>
      <c r="J583" s="34"/>
    </row>
    <row r="584" spans="9:10" ht="15.75" customHeight="1">
      <c r="I584" s="34"/>
      <c r="J584" s="34"/>
    </row>
    <row r="585" spans="9:10" ht="15.75" customHeight="1">
      <c r="I585" s="34"/>
      <c r="J585" s="34"/>
    </row>
    <row r="586" spans="9:10" ht="15.75" customHeight="1">
      <c r="I586" s="34"/>
      <c r="J586" s="34"/>
    </row>
    <row r="587" spans="9:10" ht="15.75" customHeight="1">
      <c r="I587" s="34"/>
      <c r="J587" s="34"/>
    </row>
    <row r="588" spans="9:10" ht="15.75" customHeight="1">
      <c r="I588" s="34"/>
      <c r="J588" s="34"/>
    </row>
    <row r="589" spans="9:10" ht="15.75" customHeight="1">
      <c r="I589" s="34"/>
      <c r="J589" s="34"/>
    </row>
    <row r="590" spans="9:10" ht="15.75" customHeight="1">
      <c r="I590" s="34"/>
      <c r="J590" s="34"/>
    </row>
    <row r="591" spans="9:10" ht="15.75" customHeight="1">
      <c r="I591" s="34"/>
      <c r="J591" s="34"/>
    </row>
    <row r="592" spans="9:10" ht="15.75" customHeight="1">
      <c r="I592" s="34"/>
      <c r="J592" s="34"/>
    </row>
    <row r="593" spans="9:10" ht="15.75" customHeight="1">
      <c r="I593" s="34"/>
      <c r="J593" s="34"/>
    </row>
    <row r="594" spans="9:10" ht="15.75" customHeight="1">
      <c r="I594" s="34"/>
      <c r="J594" s="34"/>
    </row>
    <row r="595" spans="9:10" ht="15.75" customHeight="1">
      <c r="I595" s="34"/>
      <c r="J595" s="34"/>
    </row>
    <row r="596" spans="9:10" ht="15.75" customHeight="1">
      <c r="I596" s="34"/>
      <c r="J596" s="34"/>
    </row>
    <row r="597" spans="9:10" ht="15.75" customHeight="1">
      <c r="I597" s="34"/>
      <c r="J597" s="34"/>
    </row>
    <row r="598" spans="9:10" ht="15.75" customHeight="1">
      <c r="I598" s="34"/>
      <c r="J598" s="34"/>
    </row>
    <row r="599" spans="9:10" ht="15.75" customHeight="1">
      <c r="I599" s="34"/>
      <c r="J599" s="34"/>
    </row>
    <row r="600" spans="9:10" ht="15.75" customHeight="1">
      <c r="I600" s="34"/>
      <c r="J600" s="34"/>
    </row>
    <row r="601" spans="9:10" ht="15.75" customHeight="1">
      <c r="I601" s="34"/>
      <c r="J601" s="34"/>
    </row>
    <row r="602" spans="9:10" ht="15.75" customHeight="1">
      <c r="I602" s="34"/>
      <c r="J602" s="34"/>
    </row>
    <row r="603" spans="9:10" ht="15.75" customHeight="1">
      <c r="I603" s="34"/>
      <c r="J603" s="34"/>
    </row>
    <row r="604" spans="9:10" ht="15.75" customHeight="1">
      <c r="I604" s="34"/>
      <c r="J604" s="34"/>
    </row>
    <row r="605" spans="9:10" ht="15.75" customHeight="1">
      <c r="I605" s="34"/>
      <c r="J605" s="34"/>
    </row>
    <row r="606" spans="9:10" ht="15.75" customHeight="1">
      <c r="I606" s="34"/>
      <c r="J606" s="34"/>
    </row>
    <row r="607" spans="9:10" ht="15.75" customHeight="1">
      <c r="I607" s="34"/>
      <c r="J607" s="34"/>
    </row>
    <row r="608" spans="9:10" ht="15.75" customHeight="1">
      <c r="I608" s="34"/>
      <c r="J608" s="34"/>
    </row>
    <row r="609" spans="9:10" ht="15.75" customHeight="1">
      <c r="I609" s="34"/>
      <c r="J609" s="34"/>
    </row>
    <row r="610" spans="9:10" ht="15.75" customHeight="1">
      <c r="I610" s="34"/>
      <c r="J610" s="34"/>
    </row>
    <row r="611" spans="9:10" ht="15.75" customHeight="1">
      <c r="I611" s="34"/>
      <c r="J611" s="34"/>
    </row>
    <row r="612" spans="9:10" ht="15.75" customHeight="1">
      <c r="I612" s="34"/>
      <c r="J612" s="34"/>
    </row>
    <row r="613" spans="9:10" ht="15.75" customHeight="1">
      <c r="I613" s="34"/>
      <c r="J613" s="34"/>
    </row>
    <row r="614" spans="9:10" ht="15.75" customHeight="1">
      <c r="I614" s="34"/>
      <c r="J614" s="34"/>
    </row>
    <row r="615" spans="9:10" ht="15.75" customHeight="1">
      <c r="I615" s="34"/>
      <c r="J615" s="34"/>
    </row>
    <row r="616" spans="9:10" ht="15.75" customHeight="1">
      <c r="I616" s="34"/>
      <c r="J616" s="34"/>
    </row>
    <row r="617" spans="9:10" ht="15.75" customHeight="1">
      <c r="I617" s="34"/>
      <c r="J617" s="34"/>
    </row>
    <row r="618" spans="9:10" ht="15.75" customHeight="1">
      <c r="I618" s="34"/>
      <c r="J618" s="34"/>
    </row>
    <row r="619" spans="9:10" ht="15.75" customHeight="1">
      <c r="I619" s="34"/>
      <c r="J619" s="34"/>
    </row>
    <row r="620" spans="9:10" ht="15.75" customHeight="1">
      <c r="I620" s="34"/>
      <c r="J620" s="34"/>
    </row>
    <row r="621" spans="9:10" ht="15.75" customHeight="1">
      <c r="I621" s="34"/>
      <c r="J621" s="34"/>
    </row>
    <row r="622" spans="9:10" ht="15.75" customHeight="1">
      <c r="I622" s="34"/>
      <c r="J622" s="34"/>
    </row>
    <row r="623" spans="9:10" ht="15.75" customHeight="1">
      <c r="I623" s="34"/>
      <c r="J623" s="34"/>
    </row>
    <row r="624" spans="9:10" ht="15.75" customHeight="1">
      <c r="I624" s="34"/>
      <c r="J624" s="34"/>
    </row>
    <row r="625" spans="9:10" ht="15.75" customHeight="1">
      <c r="I625" s="34"/>
      <c r="J625" s="34"/>
    </row>
    <row r="626" spans="9:10" ht="15.75" customHeight="1">
      <c r="I626" s="34"/>
      <c r="J626" s="34"/>
    </row>
    <row r="627" spans="9:10" ht="15.75" customHeight="1">
      <c r="I627" s="34"/>
      <c r="J627" s="34"/>
    </row>
    <row r="628" spans="9:10" ht="15.75" customHeight="1">
      <c r="I628" s="34"/>
      <c r="J628" s="34"/>
    </row>
    <row r="629" spans="9:10" ht="15.75" customHeight="1">
      <c r="I629" s="34"/>
      <c r="J629" s="34"/>
    </row>
    <row r="630" spans="9:10" ht="15.75" customHeight="1">
      <c r="I630" s="34"/>
      <c r="J630" s="34"/>
    </row>
    <row r="631" spans="9:10" ht="15.75" customHeight="1">
      <c r="I631" s="34"/>
      <c r="J631" s="34"/>
    </row>
    <row r="632" spans="9:10" ht="15.75" customHeight="1">
      <c r="I632" s="34"/>
      <c r="J632" s="34"/>
    </row>
    <row r="633" spans="9:10" ht="15.75" customHeight="1">
      <c r="I633" s="34"/>
      <c r="J633" s="34"/>
    </row>
    <row r="634" spans="9:10" ht="15.75" customHeight="1">
      <c r="I634" s="34"/>
      <c r="J634" s="34"/>
    </row>
    <row r="635" spans="9:10" ht="15.75" customHeight="1">
      <c r="I635" s="34"/>
      <c r="J635" s="34"/>
    </row>
    <row r="636" spans="9:10" ht="15.75" customHeight="1">
      <c r="I636" s="34"/>
      <c r="J636" s="34"/>
    </row>
    <row r="637" spans="9:10" ht="15.75" customHeight="1">
      <c r="I637" s="34"/>
      <c r="J637" s="34"/>
    </row>
    <row r="638" spans="9:10" ht="15.75" customHeight="1">
      <c r="I638" s="34"/>
      <c r="J638" s="34"/>
    </row>
    <row r="639" spans="9:10" ht="15.75" customHeight="1">
      <c r="I639" s="34"/>
      <c r="J639" s="34"/>
    </row>
    <row r="640" spans="9:10" ht="15.75" customHeight="1">
      <c r="I640" s="34"/>
      <c r="J640" s="34"/>
    </row>
    <row r="641" spans="9:10" ht="15.75" customHeight="1">
      <c r="I641" s="34"/>
      <c r="J641" s="34"/>
    </row>
    <row r="642" spans="9:10" ht="15.75" customHeight="1">
      <c r="I642" s="34"/>
      <c r="J642" s="34"/>
    </row>
    <row r="643" spans="9:10" ht="15.75" customHeight="1">
      <c r="I643" s="34"/>
      <c r="J643" s="34"/>
    </row>
    <row r="644" spans="9:10" ht="15.75" customHeight="1">
      <c r="I644" s="34"/>
      <c r="J644" s="34"/>
    </row>
    <row r="645" spans="9:10" ht="15.75" customHeight="1">
      <c r="I645" s="34"/>
      <c r="J645" s="34"/>
    </row>
    <row r="646" spans="9:10" ht="15.75" customHeight="1">
      <c r="I646" s="34"/>
      <c r="J646" s="34"/>
    </row>
    <row r="647" spans="9:10" ht="15.75" customHeight="1">
      <c r="I647" s="34"/>
      <c r="J647" s="34"/>
    </row>
    <row r="648" spans="9:10" ht="15.75" customHeight="1">
      <c r="I648" s="34"/>
      <c r="J648" s="34"/>
    </row>
    <row r="649" spans="9:10" ht="15.75" customHeight="1">
      <c r="I649" s="34"/>
      <c r="J649" s="34"/>
    </row>
    <row r="650" spans="9:10" ht="15.75" customHeight="1">
      <c r="I650" s="34"/>
      <c r="J650" s="34"/>
    </row>
    <row r="651" spans="9:10" ht="15.75" customHeight="1">
      <c r="I651" s="34"/>
      <c r="J651" s="34"/>
    </row>
    <row r="652" spans="9:10" ht="15.75" customHeight="1">
      <c r="I652" s="34"/>
      <c r="J652" s="34"/>
    </row>
    <row r="653" spans="9:10" ht="15.75" customHeight="1">
      <c r="I653" s="34"/>
      <c r="J653" s="34"/>
    </row>
    <row r="654" spans="9:10" ht="15.75" customHeight="1">
      <c r="I654" s="34"/>
      <c r="J654" s="34"/>
    </row>
    <row r="655" spans="9:10" ht="15.75" customHeight="1">
      <c r="I655" s="34"/>
      <c r="J655" s="34"/>
    </row>
    <row r="656" spans="9:10" ht="15.75" customHeight="1">
      <c r="I656" s="34"/>
      <c r="J656" s="34"/>
    </row>
    <row r="657" spans="9:10" ht="15.75" customHeight="1">
      <c r="I657" s="34"/>
      <c r="J657" s="34"/>
    </row>
    <row r="658" spans="9:10" ht="15.75" customHeight="1">
      <c r="I658" s="34"/>
      <c r="J658" s="34"/>
    </row>
    <row r="659" spans="9:10" ht="15.75" customHeight="1">
      <c r="I659" s="34"/>
      <c r="J659" s="34"/>
    </row>
    <row r="660" spans="9:10" ht="15.75" customHeight="1">
      <c r="I660" s="34"/>
      <c r="J660" s="34"/>
    </row>
    <row r="661" spans="9:10" ht="15.75" customHeight="1">
      <c r="I661" s="34"/>
      <c r="J661" s="34"/>
    </row>
    <row r="662" spans="9:10" ht="15.75" customHeight="1">
      <c r="I662" s="34"/>
      <c r="J662" s="34"/>
    </row>
    <row r="663" spans="9:10" ht="15.75" customHeight="1">
      <c r="I663" s="34"/>
      <c r="J663" s="34"/>
    </row>
    <row r="664" spans="9:10" ht="15.75" customHeight="1">
      <c r="I664" s="34"/>
      <c r="J664" s="34"/>
    </row>
    <row r="665" spans="9:10" ht="15.75" customHeight="1">
      <c r="I665" s="34"/>
      <c r="J665" s="34"/>
    </row>
    <row r="666" spans="9:10" ht="15.75" customHeight="1">
      <c r="I666" s="34"/>
      <c r="J666" s="34"/>
    </row>
    <row r="667" spans="9:10" ht="15.75" customHeight="1">
      <c r="I667" s="34"/>
      <c r="J667" s="34"/>
    </row>
    <row r="668" spans="9:10" ht="15.75" customHeight="1">
      <c r="I668" s="34"/>
      <c r="J668" s="34"/>
    </row>
    <row r="669" spans="9:10" ht="15.75" customHeight="1">
      <c r="I669" s="34"/>
      <c r="J669" s="34"/>
    </row>
    <row r="670" spans="9:10" ht="15.75" customHeight="1">
      <c r="I670" s="34"/>
      <c r="J670" s="34"/>
    </row>
    <row r="671" spans="9:10" ht="15.75" customHeight="1">
      <c r="I671" s="34"/>
      <c r="J671" s="34"/>
    </row>
    <row r="672" spans="9:10" ht="15.75" customHeight="1">
      <c r="I672" s="34"/>
      <c r="J672" s="34"/>
    </row>
    <row r="673" spans="9:10" ht="15.75" customHeight="1">
      <c r="I673" s="34"/>
      <c r="J673" s="34"/>
    </row>
    <row r="674" spans="9:10" ht="15.75" customHeight="1">
      <c r="I674" s="34"/>
      <c r="J674" s="34"/>
    </row>
    <row r="675" spans="9:10" ht="15.75" customHeight="1">
      <c r="I675" s="34"/>
      <c r="J675" s="34"/>
    </row>
    <row r="676" spans="9:10" ht="15.75" customHeight="1">
      <c r="I676" s="34"/>
      <c r="J676" s="34"/>
    </row>
    <row r="677" spans="9:10" ht="15.75" customHeight="1">
      <c r="I677" s="34"/>
      <c r="J677" s="34"/>
    </row>
    <row r="678" spans="9:10" ht="15.75" customHeight="1">
      <c r="I678" s="34"/>
      <c r="J678" s="34"/>
    </row>
    <row r="679" spans="9:10" ht="15.75" customHeight="1">
      <c r="I679" s="34"/>
      <c r="J679" s="34"/>
    </row>
    <row r="680" spans="9:10" ht="15.75" customHeight="1">
      <c r="I680" s="34"/>
      <c r="J680" s="34"/>
    </row>
    <row r="681" spans="9:10" ht="15.75" customHeight="1">
      <c r="I681" s="34"/>
      <c r="J681" s="34"/>
    </row>
    <row r="682" spans="9:10" ht="15.75" customHeight="1">
      <c r="I682" s="34"/>
      <c r="J682" s="34"/>
    </row>
    <row r="683" spans="9:10" ht="15.75" customHeight="1">
      <c r="I683" s="34"/>
      <c r="J683" s="34"/>
    </row>
    <row r="684" spans="9:10" ht="15.75" customHeight="1">
      <c r="I684" s="34"/>
      <c r="J684" s="34"/>
    </row>
    <row r="685" spans="9:10" ht="15.75" customHeight="1">
      <c r="I685" s="34"/>
      <c r="J685" s="34"/>
    </row>
    <row r="686" spans="9:10" ht="15.75" customHeight="1">
      <c r="I686" s="34"/>
      <c r="J686" s="34"/>
    </row>
    <row r="687" spans="9:10" ht="15.75" customHeight="1">
      <c r="I687" s="34"/>
      <c r="J687" s="34"/>
    </row>
    <row r="688" spans="9:10" ht="15.75" customHeight="1">
      <c r="I688" s="34"/>
      <c r="J688" s="34"/>
    </row>
    <row r="689" spans="9:10" ht="15.75" customHeight="1">
      <c r="I689" s="34"/>
      <c r="J689" s="34"/>
    </row>
    <row r="690" spans="9:10" ht="15.75" customHeight="1">
      <c r="I690" s="34"/>
      <c r="J690" s="34"/>
    </row>
    <row r="691" spans="9:10" ht="15.75" customHeight="1">
      <c r="I691" s="34"/>
      <c r="J691" s="34"/>
    </row>
    <row r="692" spans="9:10" ht="15.75" customHeight="1">
      <c r="I692" s="34"/>
      <c r="J692" s="34"/>
    </row>
    <row r="693" spans="9:10" ht="15.75" customHeight="1">
      <c r="I693" s="34"/>
      <c r="J693" s="34"/>
    </row>
    <row r="694" spans="9:10" ht="15.75" customHeight="1">
      <c r="I694" s="34"/>
      <c r="J694" s="34"/>
    </row>
    <row r="695" spans="9:10" ht="15.75" customHeight="1">
      <c r="I695" s="34"/>
      <c r="J695" s="34"/>
    </row>
    <row r="696" spans="9:10" ht="15.75" customHeight="1">
      <c r="I696" s="34"/>
      <c r="J696" s="34"/>
    </row>
    <row r="697" spans="9:10" ht="15.75" customHeight="1">
      <c r="I697" s="34"/>
      <c r="J697" s="34"/>
    </row>
    <row r="698" spans="9:10" ht="15.75" customHeight="1">
      <c r="I698" s="34"/>
      <c r="J698" s="34"/>
    </row>
    <row r="699" spans="9:10" ht="15.75" customHeight="1">
      <c r="I699" s="34"/>
      <c r="J699" s="34"/>
    </row>
    <row r="700" spans="9:10" ht="15.75" customHeight="1">
      <c r="I700" s="34"/>
      <c r="J700" s="34"/>
    </row>
    <row r="701" spans="9:10" ht="15.75" customHeight="1">
      <c r="I701" s="34"/>
      <c r="J701" s="34"/>
    </row>
    <row r="702" spans="9:10" ht="15.75" customHeight="1">
      <c r="I702" s="34"/>
      <c r="J702" s="34"/>
    </row>
    <row r="703" spans="9:10" ht="15.75" customHeight="1">
      <c r="I703" s="34"/>
      <c r="J703" s="34"/>
    </row>
    <row r="704" spans="9:10" ht="15.75" customHeight="1">
      <c r="I704" s="34"/>
      <c r="J704" s="34"/>
    </row>
    <row r="705" spans="9:10" ht="15.75" customHeight="1">
      <c r="I705" s="34"/>
      <c r="J705" s="34"/>
    </row>
    <row r="706" spans="9:10" ht="15.75" customHeight="1">
      <c r="I706" s="34"/>
      <c r="J706" s="34"/>
    </row>
    <row r="707" spans="9:10" ht="15.75" customHeight="1">
      <c r="I707" s="34"/>
      <c r="J707" s="34"/>
    </row>
    <row r="708" spans="9:10" ht="15.75" customHeight="1">
      <c r="I708" s="34"/>
      <c r="J708" s="34"/>
    </row>
    <row r="709" spans="9:10" ht="15.75" customHeight="1">
      <c r="I709" s="34"/>
      <c r="J709" s="34"/>
    </row>
    <row r="710" spans="9:10" ht="15.75" customHeight="1">
      <c r="I710" s="34"/>
      <c r="J710" s="34"/>
    </row>
    <row r="711" spans="9:10" ht="15.75" customHeight="1">
      <c r="I711" s="34"/>
      <c r="J711" s="34"/>
    </row>
    <row r="712" spans="9:10" ht="15.75" customHeight="1">
      <c r="I712" s="34"/>
      <c r="J712" s="34"/>
    </row>
    <row r="713" spans="9:10" ht="15.75" customHeight="1">
      <c r="I713" s="34"/>
      <c r="J713" s="34"/>
    </row>
    <row r="714" spans="9:10" ht="15.75" customHeight="1">
      <c r="I714" s="34"/>
      <c r="J714" s="34"/>
    </row>
    <row r="715" spans="9:10" ht="15.75" customHeight="1">
      <c r="I715" s="34"/>
      <c r="J715" s="34"/>
    </row>
    <row r="716" spans="9:10" ht="15.75" customHeight="1">
      <c r="I716" s="34"/>
      <c r="J716" s="34"/>
    </row>
    <row r="717" spans="9:10" ht="15.75" customHeight="1">
      <c r="I717" s="34"/>
      <c r="J717" s="34"/>
    </row>
    <row r="718" spans="9:10" ht="15.75" customHeight="1">
      <c r="I718" s="34"/>
      <c r="J718" s="34"/>
    </row>
    <row r="719" spans="9:10" ht="15.75" customHeight="1">
      <c r="I719" s="34"/>
      <c r="J719" s="34"/>
    </row>
    <row r="720" spans="9:10" ht="15.75" customHeight="1">
      <c r="I720" s="34"/>
      <c r="J720" s="34"/>
    </row>
    <row r="721" spans="9:10" ht="15.75" customHeight="1">
      <c r="I721" s="34"/>
      <c r="J721" s="34"/>
    </row>
    <row r="722" spans="9:10" ht="15.75" customHeight="1">
      <c r="I722" s="34"/>
      <c r="J722" s="34"/>
    </row>
    <row r="723" spans="9:10" ht="15.75" customHeight="1">
      <c r="I723" s="34"/>
      <c r="J723" s="34"/>
    </row>
    <row r="724" spans="9:10" ht="15.75" customHeight="1">
      <c r="I724" s="34"/>
      <c r="J724" s="34"/>
    </row>
    <row r="725" spans="9:10" ht="15.75" customHeight="1">
      <c r="I725" s="34"/>
      <c r="J725" s="34"/>
    </row>
    <row r="726" spans="9:10" ht="15.75" customHeight="1">
      <c r="I726" s="34"/>
      <c r="J726" s="34"/>
    </row>
    <row r="727" spans="9:10" ht="15.75" customHeight="1">
      <c r="I727" s="34"/>
      <c r="J727" s="34"/>
    </row>
    <row r="728" spans="9:10" ht="15.75" customHeight="1">
      <c r="I728" s="34"/>
      <c r="J728" s="34"/>
    </row>
    <row r="729" spans="9:10" ht="15.75" customHeight="1">
      <c r="I729" s="34"/>
      <c r="J729" s="34"/>
    </row>
    <row r="730" spans="9:10" ht="15.75" customHeight="1">
      <c r="I730" s="34"/>
      <c r="J730" s="34"/>
    </row>
    <row r="731" spans="9:10" ht="15.75" customHeight="1">
      <c r="I731" s="34"/>
      <c r="J731" s="34"/>
    </row>
    <row r="732" spans="9:10" ht="15.75" customHeight="1">
      <c r="I732" s="34"/>
      <c r="J732" s="34"/>
    </row>
    <row r="733" spans="9:10" ht="15.75" customHeight="1">
      <c r="I733" s="34"/>
      <c r="J733" s="34"/>
    </row>
    <row r="734" spans="9:10" ht="15.75" customHeight="1">
      <c r="I734" s="34"/>
      <c r="J734" s="34"/>
    </row>
    <row r="735" spans="9:10" ht="15.75" customHeight="1">
      <c r="I735" s="34"/>
      <c r="J735" s="34"/>
    </row>
    <row r="736" spans="9:10" ht="15.75" customHeight="1">
      <c r="I736" s="34"/>
      <c r="J736" s="34"/>
    </row>
    <row r="737" spans="9:10" ht="15.75" customHeight="1">
      <c r="I737" s="34"/>
      <c r="J737" s="34"/>
    </row>
    <row r="738" spans="9:10" ht="15.75" customHeight="1">
      <c r="I738" s="34"/>
      <c r="J738" s="34"/>
    </row>
    <row r="739" spans="9:10" ht="15.75" customHeight="1">
      <c r="I739" s="34"/>
      <c r="J739" s="34"/>
    </row>
    <row r="740" spans="9:10" ht="15.75" customHeight="1">
      <c r="I740" s="34"/>
      <c r="J740" s="34"/>
    </row>
    <row r="741" spans="9:10" ht="15.75" customHeight="1">
      <c r="I741" s="34"/>
      <c r="J741" s="34"/>
    </row>
    <row r="742" spans="9:10" ht="15.75" customHeight="1">
      <c r="I742" s="34"/>
      <c r="J742" s="34"/>
    </row>
    <row r="743" spans="9:10" ht="15.75" customHeight="1">
      <c r="I743" s="34"/>
      <c r="J743" s="34"/>
    </row>
    <row r="744" spans="9:10" ht="15.75" customHeight="1">
      <c r="I744" s="34"/>
      <c r="J744" s="34"/>
    </row>
    <row r="745" spans="9:10" ht="15.75" customHeight="1">
      <c r="I745" s="34"/>
      <c r="J745" s="34"/>
    </row>
    <row r="746" spans="9:10" ht="15.75" customHeight="1">
      <c r="I746" s="34"/>
      <c r="J746" s="34"/>
    </row>
    <row r="747" spans="9:10" ht="15.75" customHeight="1">
      <c r="I747" s="34"/>
      <c r="J747" s="34"/>
    </row>
    <row r="748" spans="9:10" ht="15.75" customHeight="1">
      <c r="I748" s="34"/>
      <c r="J748" s="34"/>
    </row>
    <row r="749" spans="9:10" ht="15.75" customHeight="1">
      <c r="I749" s="34"/>
      <c r="J749" s="34"/>
    </row>
    <row r="750" spans="9:10" ht="15.75" customHeight="1">
      <c r="I750" s="34"/>
      <c r="J750" s="34"/>
    </row>
    <row r="751" spans="9:10" ht="15.75" customHeight="1">
      <c r="I751" s="34"/>
      <c r="J751" s="34"/>
    </row>
    <row r="752" spans="9:10" ht="15.75" customHeight="1">
      <c r="I752" s="34"/>
      <c r="J752" s="34"/>
    </row>
    <row r="753" spans="9:10" ht="15.75" customHeight="1">
      <c r="I753" s="34"/>
      <c r="J753" s="34"/>
    </row>
    <row r="754" spans="9:10" ht="15.75" customHeight="1">
      <c r="I754" s="34"/>
      <c r="J754" s="34"/>
    </row>
    <row r="755" spans="9:10" ht="15.75" customHeight="1">
      <c r="I755" s="34"/>
      <c r="J755" s="34"/>
    </row>
    <row r="756" spans="9:10" ht="15.75" customHeight="1">
      <c r="I756" s="34"/>
      <c r="J756" s="34"/>
    </row>
    <row r="757" spans="9:10" ht="15.75" customHeight="1">
      <c r="I757" s="34"/>
      <c r="J757" s="34"/>
    </row>
    <row r="758" spans="9:10" ht="15.75" customHeight="1">
      <c r="I758" s="34"/>
      <c r="J758" s="34"/>
    </row>
    <row r="759" spans="9:10" ht="15.75" customHeight="1">
      <c r="I759" s="34"/>
      <c r="J759" s="34"/>
    </row>
    <row r="760" spans="9:10" ht="15.75" customHeight="1">
      <c r="I760" s="34"/>
      <c r="J760" s="34"/>
    </row>
    <row r="761" spans="9:10" ht="15.75" customHeight="1">
      <c r="I761" s="34"/>
      <c r="J761" s="34"/>
    </row>
    <row r="762" spans="9:10" ht="15.75" customHeight="1">
      <c r="I762" s="34"/>
      <c r="J762" s="34"/>
    </row>
    <row r="763" spans="9:10" ht="15.75" customHeight="1">
      <c r="I763" s="34"/>
      <c r="J763" s="34"/>
    </row>
    <row r="764" spans="9:10" ht="15.75" customHeight="1">
      <c r="I764" s="34"/>
      <c r="J764" s="34"/>
    </row>
    <row r="765" spans="9:10" ht="15.75" customHeight="1">
      <c r="I765" s="34"/>
      <c r="J765" s="34"/>
    </row>
    <row r="766" spans="9:10" ht="15.75" customHeight="1">
      <c r="I766" s="34"/>
      <c r="J766" s="34"/>
    </row>
    <row r="767" spans="9:10" ht="15.75" customHeight="1">
      <c r="I767" s="34"/>
      <c r="J767" s="34"/>
    </row>
    <row r="768" spans="9:10" ht="15.75" customHeight="1">
      <c r="I768" s="34"/>
      <c r="J768" s="34"/>
    </row>
    <row r="769" spans="9:10" ht="15.75" customHeight="1">
      <c r="I769" s="34"/>
      <c r="J769" s="34"/>
    </row>
    <row r="770" spans="9:10" ht="15.75" customHeight="1">
      <c r="I770" s="34"/>
      <c r="J770" s="34"/>
    </row>
    <row r="771" spans="9:10" ht="15.75" customHeight="1">
      <c r="I771" s="34"/>
      <c r="J771" s="34"/>
    </row>
    <row r="772" spans="9:10" ht="15.75" customHeight="1">
      <c r="I772" s="34"/>
      <c r="J772" s="34"/>
    </row>
    <row r="773" spans="9:10" ht="15.75" customHeight="1">
      <c r="I773" s="34"/>
      <c r="J773" s="34"/>
    </row>
    <row r="774" spans="9:10" ht="15.75" customHeight="1">
      <c r="I774" s="34"/>
      <c r="J774" s="34"/>
    </row>
    <row r="775" spans="9:10" ht="15.75" customHeight="1">
      <c r="I775" s="34"/>
      <c r="J775" s="34"/>
    </row>
    <row r="776" spans="9:10" ht="15.75" customHeight="1">
      <c r="I776" s="34"/>
      <c r="J776" s="34"/>
    </row>
    <row r="777" spans="9:10" ht="15.75" customHeight="1">
      <c r="I777" s="34"/>
      <c r="J777" s="34"/>
    </row>
    <row r="778" spans="9:10" ht="15.75" customHeight="1">
      <c r="I778" s="34"/>
      <c r="J778" s="34"/>
    </row>
    <row r="779" spans="9:10" ht="15.75" customHeight="1">
      <c r="I779" s="34"/>
      <c r="J779" s="34"/>
    </row>
    <row r="780" spans="9:10" ht="15.75" customHeight="1">
      <c r="I780" s="34"/>
      <c r="J780" s="34"/>
    </row>
    <row r="781" spans="9:10" ht="15.75" customHeight="1">
      <c r="I781" s="34"/>
      <c r="J781" s="34"/>
    </row>
    <row r="782" spans="9:10" ht="15.75" customHeight="1">
      <c r="I782" s="34"/>
      <c r="J782" s="34"/>
    </row>
    <row r="783" spans="9:10" ht="15.75" customHeight="1">
      <c r="I783" s="34"/>
      <c r="J783" s="34"/>
    </row>
    <row r="784" spans="9:10" ht="15.75" customHeight="1">
      <c r="I784" s="34"/>
      <c r="J784" s="34"/>
    </row>
    <row r="785" spans="9:10" ht="15.75" customHeight="1">
      <c r="I785" s="34"/>
      <c r="J785" s="34"/>
    </row>
    <row r="786" spans="9:10" ht="15.75" customHeight="1">
      <c r="I786" s="34"/>
      <c r="J786" s="34"/>
    </row>
    <row r="787" spans="9:10" ht="15.75" customHeight="1">
      <c r="I787" s="34"/>
      <c r="J787" s="34"/>
    </row>
    <row r="788" spans="9:10" ht="15.75" customHeight="1">
      <c r="I788" s="34"/>
      <c r="J788" s="34"/>
    </row>
    <row r="789" spans="9:10" ht="15.75" customHeight="1">
      <c r="I789" s="34"/>
      <c r="J789" s="34"/>
    </row>
    <row r="790" spans="9:10" ht="15.75" customHeight="1">
      <c r="I790" s="34"/>
      <c r="J790" s="34"/>
    </row>
    <row r="791" spans="9:10" ht="15.75" customHeight="1">
      <c r="I791" s="34"/>
      <c r="J791" s="34"/>
    </row>
    <row r="792" spans="9:10" ht="15.75" customHeight="1">
      <c r="I792" s="34"/>
      <c r="J792" s="34"/>
    </row>
    <row r="793" spans="9:10" ht="15.75" customHeight="1">
      <c r="I793" s="34"/>
      <c r="J793" s="34"/>
    </row>
    <row r="794" spans="9:10" ht="15.75" customHeight="1">
      <c r="I794" s="34"/>
      <c r="J794" s="34"/>
    </row>
    <row r="795" spans="9:10" ht="15.75" customHeight="1">
      <c r="I795" s="34"/>
      <c r="J795" s="34"/>
    </row>
    <row r="796" spans="9:10" ht="15.75" customHeight="1">
      <c r="I796" s="34"/>
      <c r="J796" s="34"/>
    </row>
    <row r="797" spans="9:10" ht="15.75" customHeight="1">
      <c r="I797" s="34"/>
      <c r="J797" s="34"/>
    </row>
    <row r="798" spans="9:10" ht="15.75" customHeight="1">
      <c r="I798" s="34"/>
      <c r="J798" s="34"/>
    </row>
    <row r="799" spans="9:10" ht="15.75" customHeight="1">
      <c r="I799" s="34"/>
      <c r="J799" s="34"/>
    </row>
    <row r="800" spans="9:10" ht="15.75" customHeight="1">
      <c r="I800" s="34"/>
      <c r="J800" s="34"/>
    </row>
    <row r="801" spans="9:10" ht="15.75" customHeight="1">
      <c r="I801" s="34"/>
      <c r="J801" s="34"/>
    </row>
    <row r="802" spans="9:10" ht="15.75" customHeight="1">
      <c r="I802" s="34"/>
      <c r="J802" s="34"/>
    </row>
    <row r="803" spans="9:10" ht="15.75" customHeight="1">
      <c r="I803" s="34"/>
      <c r="J803" s="34"/>
    </row>
    <row r="804" spans="9:10" ht="15.75" customHeight="1">
      <c r="I804" s="34"/>
      <c r="J804" s="34"/>
    </row>
    <row r="805" spans="9:10" ht="15.75" customHeight="1">
      <c r="I805" s="34"/>
      <c r="J805" s="34"/>
    </row>
    <row r="806" spans="9:10" ht="15.75" customHeight="1">
      <c r="I806" s="34"/>
      <c r="J806" s="34"/>
    </row>
    <row r="807" spans="9:10" ht="15.75" customHeight="1">
      <c r="I807" s="34"/>
      <c r="J807" s="34"/>
    </row>
    <row r="808" spans="9:10" ht="15.75" customHeight="1">
      <c r="I808" s="34"/>
      <c r="J808" s="34"/>
    </row>
    <row r="809" spans="9:10" ht="15.75" customHeight="1">
      <c r="I809" s="34"/>
      <c r="J809" s="34"/>
    </row>
    <row r="810" spans="9:10" ht="15.75" customHeight="1">
      <c r="I810" s="34"/>
      <c r="J810" s="34"/>
    </row>
    <row r="811" spans="9:10" ht="15.75" customHeight="1">
      <c r="I811" s="34"/>
      <c r="J811" s="34"/>
    </row>
    <row r="812" spans="9:10" ht="15.75" customHeight="1">
      <c r="I812" s="34"/>
      <c r="J812" s="34"/>
    </row>
    <row r="813" spans="9:10" ht="15.75" customHeight="1">
      <c r="I813" s="34"/>
      <c r="J813" s="34"/>
    </row>
    <row r="814" spans="9:10" ht="15.75" customHeight="1">
      <c r="I814" s="34"/>
      <c r="J814" s="34"/>
    </row>
    <row r="815" spans="9:10" ht="15.75" customHeight="1">
      <c r="I815" s="34"/>
      <c r="J815" s="34"/>
    </row>
    <row r="816" spans="9:10" ht="15.75" customHeight="1">
      <c r="I816" s="34"/>
      <c r="J816" s="34"/>
    </row>
    <row r="817" spans="9:10" ht="15.75" customHeight="1">
      <c r="I817" s="34"/>
      <c r="J817" s="34"/>
    </row>
    <row r="818" spans="9:10" ht="15.75" customHeight="1">
      <c r="I818" s="34"/>
      <c r="J818" s="34"/>
    </row>
    <row r="819" spans="9:10" ht="15.75" customHeight="1">
      <c r="I819" s="34"/>
      <c r="J819" s="34"/>
    </row>
    <row r="820" spans="9:10" ht="15.75" customHeight="1">
      <c r="I820" s="34"/>
      <c r="J820" s="34"/>
    </row>
    <row r="821" spans="9:10" ht="15.75" customHeight="1">
      <c r="I821" s="34"/>
      <c r="J821" s="34"/>
    </row>
    <row r="822" spans="9:10" ht="15.75" customHeight="1">
      <c r="I822" s="34"/>
      <c r="J822" s="34"/>
    </row>
    <row r="823" spans="9:10" ht="15.75" customHeight="1">
      <c r="I823" s="34"/>
      <c r="J823" s="34"/>
    </row>
    <row r="824" spans="9:10" ht="15.75" customHeight="1">
      <c r="I824" s="34"/>
      <c r="J824" s="34"/>
    </row>
    <row r="825" spans="9:10" ht="15.75" customHeight="1">
      <c r="I825" s="34"/>
      <c r="J825" s="34"/>
    </row>
    <row r="826" spans="9:10" ht="15.75" customHeight="1">
      <c r="I826" s="34"/>
      <c r="J826" s="34"/>
    </row>
    <row r="827" spans="9:10" ht="15.75" customHeight="1">
      <c r="I827" s="34"/>
      <c r="J827" s="34"/>
    </row>
    <row r="828" spans="9:10" ht="15.75" customHeight="1">
      <c r="I828" s="34"/>
      <c r="J828" s="34"/>
    </row>
    <row r="829" spans="9:10" ht="15.75" customHeight="1">
      <c r="I829" s="34"/>
      <c r="J829" s="34"/>
    </row>
    <row r="830" spans="9:10" ht="15.75" customHeight="1">
      <c r="I830" s="34"/>
      <c r="J830" s="34"/>
    </row>
    <row r="831" spans="9:10" ht="15.75" customHeight="1">
      <c r="I831" s="34"/>
      <c r="J831" s="34"/>
    </row>
    <row r="832" spans="9:10" ht="15.75" customHeight="1">
      <c r="I832" s="34"/>
      <c r="J832" s="34"/>
    </row>
    <row r="833" spans="9:10" ht="15.75" customHeight="1">
      <c r="I833" s="34"/>
      <c r="J833" s="34"/>
    </row>
    <row r="834" spans="9:10" ht="15.75" customHeight="1">
      <c r="I834" s="34"/>
      <c r="J834" s="34"/>
    </row>
    <row r="835" spans="9:10" ht="15.75" customHeight="1">
      <c r="I835" s="34"/>
      <c r="J835" s="34"/>
    </row>
    <row r="836" spans="9:10" ht="15.75" customHeight="1">
      <c r="I836" s="34"/>
      <c r="J836" s="34"/>
    </row>
    <row r="837" spans="9:10" ht="15.75" customHeight="1">
      <c r="I837" s="34"/>
      <c r="J837" s="34"/>
    </row>
    <row r="838" spans="9:10" ht="15.75" customHeight="1">
      <c r="I838" s="34"/>
      <c r="J838" s="34"/>
    </row>
    <row r="839" spans="9:10" ht="15.75" customHeight="1">
      <c r="I839" s="34"/>
      <c r="J839" s="34"/>
    </row>
    <row r="840" spans="9:10" ht="15.75" customHeight="1">
      <c r="I840" s="34"/>
      <c r="J840" s="34"/>
    </row>
    <row r="841" spans="9:10" ht="15.75" customHeight="1">
      <c r="I841" s="34"/>
      <c r="J841" s="34"/>
    </row>
    <row r="842" spans="9:10" ht="15.75" customHeight="1">
      <c r="I842" s="34"/>
      <c r="J842" s="34"/>
    </row>
    <row r="843" spans="9:10" ht="15.75" customHeight="1">
      <c r="I843" s="34"/>
      <c r="J843" s="34"/>
    </row>
    <row r="844" spans="9:10" ht="15.75" customHeight="1">
      <c r="I844" s="34"/>
      <c r="J844" s="34"/>
    </row>
    <row r="845" spans="9:10" ht="15.75" customHeight="1">
      <c r="I845" s="34"/>
      <c r="J845" s="34"/>
    </row>
    <row r="846" spans="9:10" ht="15.75" customHeight="1">
      <c r="I846" s="34"/>
      <c r="J846" s="34"/>
    </row>
    <row r="847" spans="9:10" ht="15.75" customHeight="1">
      <c r="I847" s="34"/>
      <c r="J847" s="34"/>
    </row>
    <row r="848" spans="9:10" ht="15.75" customHeight="1">
      <c r="I848" s="34"/>
      <c r="J848" s="34"/>
    </row>
    <row r="849" spans="9:10" ht="15.75" customHeight="1">
      <c r="I849" s="34"/>
      <c r="J849" s="34"/>
    </row>
    <row r="850" spans="9:10" ht="15.75" customHeight="1">
      <c r="I850" s="34"/>
      <c r="J850" s="34"/>
    </row>
    <row r="851" spans="9:10" ht="15.75" customHeight="1">
      <c r="I851" s="34"/>
      <c r="J851" s="34"/>
    </row>
    <row r="852" spans="9:10" ht="15.75" customHeight="1">
      <c r="I852" s="34"/>
      <c r="J852" s="34"/>
    </row>
    <row r="853" spans="9:10" ht="15.75" customHeight="1">
      <c r="I853" s="34"/>
      <c r="J853" s="34"/>
    </row>
    <row r="854" spans="9:10" ht="15.75" customHeight="1">
      <c r="I854" s="34"/>
      <c r="J854" s="34"/>
    </row>
    <row r="855" spans="9:10" ht="15.75" customHeight="1">
      <c r="I855" s="34"/>
      <c r="J855" s="34"/>
    </row>
    <row r="856" spans="9:10" ht="15.75" customHeight="1">
      <c r="I856" s="34"/>
      <c r="J856" s="34"/>
    </row>
    <row r="857" spans="9:10" ht="15.75" customHeight="1">
      <c r="I857" s="34"/>
      <c r="J857" s="34"/>
    </row>
    <row r="858" spans="9:10" ht="15.75" customHeight="1">
      <c r="I858" s="34"/>
      <c r="J858" s="34"/>
    </row>
    <row r="859" spans="9:10" ht="15.75" customHeight="1">
      <c r="I859" s="34"/>
      <c r="J859" s="34"/>
    </row>
    <row r="860" spans="9:10" ht="15.75" customHeight="1">
      <c r="I860" s="34"/>
      <c r="J860" s="34"/>
    </row>
    <row r="861" spans="9:10" ht="15.75" customHeight="1">
      <c r="I861" s="34"/>
      <c r="J861" s="34"/>
    </row>
    <row r="862" spans="9:10" ht="15.75" customHeight="1">
      <c r="I862" s="34"/>
      <c r="J862" s="34"/>
    </row>
    <row r="863" spans="9:10" ht="15.75" customHeight="1">
      <c r="I863" s="34"/>
      <c r="J863" s="34"/>
    </row>
    <row r="864" spans="9:10" ht="15.75" customHeight="1">
      <c r="I864" s="34"/>
      <c r="J864" s="34"/>
    </row>
    <row r="865" spans="9:10" ht="15.75" customHeight="1">
      <c r="I865" s="34"/>
      <c r="J865" s="34"/>
    </row>
    <row r="866" spans="9:10" ht="15.75" customHeight="1">
      <c r="I866" s="34"/>
      <c r="J866" s="34"/>
    </row>
    <row r="867" spans="9:10" ht="15.75" customHeight="1">
      <c r="I867" s="34"/>
      <c r="J867" s="34"/>
    </row>
    <row r="868" spans="9:10" ht="15.75" customHeight="1">
      <c r="I868" s="34"/>
      <c r="J868" s="34"/>
    </row>
    <row r="869" spans="9:10" ht="15.75" customHeight="1">
      <c r="I869" s="34"/>
      <c r="J869" s="34"/>
    </row>
    <row r="870" spans="9:10" ht="15.75" customHeight="1">
      <c r="I870" s="34"/>
      <c r="J870" s="34"/>
    </row>
    <row r="871" spans="9:10" ht="15.75" customHeight="1">
      <c r="I871" s="34"/>
      <c r="J871" s="34"/>
    </row>
    <row r="872" spans="9:10" ht="15.75" customHeight="1">
      <c r="I872" s="34"/>
      <c r="J872" s="34"/>
    </row>
    <row r="873" spans="9:10" ht="15.75" customHeight="1">
      <c r="I873" s="34"/>
      <c r="J873" s="34"/>
    </row>
    <row r="874" spans="9:10" ht="15.75" customHeight="1">
      <c r="I874" s="34"/>
      <c r="J874" s="34"/>
    </row>
    <row r="875" spans="9:10" ht="15.75" customHeight="1">
      <c r="I875" s="34"/>
      <c r="J875" s="34"/>
    </row>
    <row r="876" spans="9:10" ht="15.75" customHeight="1">
      <c r="I876" s="34"/>
      <c r="J876" s="34"/>
    </row>
    <row r="877" spans="9:10" ht="15.75" customHeight="1">
      <c r="I877" s="34"/>
      <c r="J877" s="34"/>
    </row>
    <row r="878" spans="9:10" ht="15.75" customHeight="1">
      <c r="I878" s="34"/>
      <c r="J878" s="34"/>
    </row>
    <row r="879" spans="9:10" ht="15.75" customHeight="1">
      <c r="I879" s="34"/>
      <c r="J879" s="34"/>
    </row>
    <row r="880" spans="9:10" ht="15.75" customHeight="1">
      <c r="I880" s="34"/>
      <c r="J880" s="34"/>
    </row>
    <row r="881" spans="9:10" ht="15.75" customHeight="1">
      <c r="I881" s="34"/>
      <c r="J881" s="34"/>
    </row>
    <row r="882" spans="9:10" ht="15.75" customHeight="1">
      <c r="I882" s="34"/>
      <c r="J882" s="34"/>
    </row>
    <row r="883" spans="9:10" ht="15.75" customHeight="1">
      <c r="I883" s="34"/>
      <c r="J883" s="34"/>
    </row>
    <row r="884" spans="9:10" ht="15.75" customHeight="1">
      <c r="I884" s="34"/>
      <c r="J884" s="34"/>
    </row>
    <row r="885" spans="9:10" ht="15.75" customHeight="1">
      <c r="I885" s="34"/>
      <c r="J885" s="34"/>
    </row>
    <row r="886" spans="9:10" ht="15.75" customHeight="1">
      <c r="I886" s="34"/>
      <c r="J886" s="34"/>
    </row>
    <row r="887" spans="9:10" ht="15.75" customHeight="1">
      <c r="I887" s="34"/>
      <c r="J887" s="34"/>
    </row>
    <row r="888" spans="9:10" ht="15.75" customHeight="1">
      <c r="I888" s="34"/>
      <c r="J888" s="34"/>
    </row>
    <row r="889" spans="9:10" ht="15.75" customHeight="1">
      <c r="I889" s="34"/>
      <c r="J889" s="34"/>
    </row>
    <row r="890" spans="9:10" ht="15.75" customHeight="1">
      <c r="I890" s="34"/>
      <c r="J890" s="34"/>
    </row>
    <row r="891" spans="9:10" ht="15.75" customHeight="1">
      <c r="I891" s="34"/>
      <c r="J891" s="34"/>
    </row>
    <row r="892" spans="9:10" ht="15.75" customHeight="1">
      <c r="I892" s="34"/>
      <c r="J892" s="34"/>
    </row>
    <row r="893" spans="9:10" ht="15.75" customHeight="1">
      <c r="I893" s="34"/>
      <c r="J893" s="34"/>
    </row>
    <row r="894" spans="9:10" ht="15.75" customHeight="1">
      <c r="I894" s="34"/>
      <c r="J894" s="34"/>
    </row>
    <row r="895" spans="9:10" ht="15.75" customHeight="1">
      <c r="I895" s="34"/>
      <c r="J895" s="34"/>
    </row>
    <row r="896" spans="9:10" ht="15.75" customHeight="1">
      <c r="I896" s="34"/>
      <c r="J896" s="34"/>
    </row>
    <row r="897" spans="9:10" ht="15.75" customHeight="1">
      <c r="I897" s="34"/>
      <c r="J897" s="34"/>
    </row>
    <row r="898" spans="9:10" ht="15.75" customHeight="1">
      <c r="I898" s="34"/>
      <c r="J898" s="34"/>
    </row>
    <row r="899" spans="9:10" ht="15.75" customHeight="1">
      <c r="I899" s="34"/>
      <c r="J899" s="34"/>
    </row>
    <row r="900" spans="9:10" ht="15.75" customHeight="1">
      <c r="I900" s="34"/>
      <c r="J900" s="34"/>
    </row>
    <row r="901" spans="9:10" ht="15.75" customHeight="1">
      <c r="I901" s="34"/>
      <c r="J901" s="34"/>
    </row>
    <row r="902" spans="9:10" ht="15.75" customHeight="1">
      <c r="I902" s="34"/>
      <c r="J902" s="34"/>
    </row>
    <row r="903" spans="9:10" ht="15.75" customHeight="1">
      <c r="I903" s="34"/>
      <c r="J903" s="34"/>
    </row>
    <row r="904" spans="9:10" ht="15.75" customHeight="1">
      <c r="I904" s="34"/>
      <c r="J904" s="34"/>
    </row>
    <row r="905" spans="9:10" ht="15.75" customHeight="1">
      <c r="I905" s="34"/>
      <c r="J905" s="34"/>
    </row>
    <row r="906" spans="9:10" ht="15.75" customHeight="1">
      <c r="I906" s="34"/>
      <c r="J906" s="34"/>
    </row>
    <row r="907" spans="9:10" ht="15.75" customHeight="1">
      <c r="I907" s="34"/>
      <c r="J907" s="34"/>
    </row>
    <row r="908" spans="9:10" ht="15.75" customHeight="1">
      <c r="I908" s="34"/>
      <c r="J908" s="34"/>
    </row>
    <row r="909" spans="9:10" ht="15.75" customHeight="1">
      <c r="I909" s="34"/>
      <c r="J909" s="34"/>
    </row>
    <row r="910" spans="9:10" ht="15.75" customHeight="1">
      <c r="I910" s="34"/>
      <c r="J910" s="34"/>
    </row>
    <row r="911" spans="9:10" ht="15.75" customHeight="1">
      <c r="I911" s="34"/>
      <c r="J911" s="34"/>
    </row>
    <row r="912" spans="9:10" ht="15.75" customHeight="1">
      <c r="I912" s="34"/>
      <c r="J912" s="34"/>
    </row>
    <row r="913" spans="9:10" ht="15.75" customHeight="1">
      <c r="I913" s="34"/>
      <c r="J913" s="34"/>
    </row>
    <row r="914" spans="9:10" ht="15.75" customHeight="1">
      <c r="I914" s="34"/>
      <c r="J914" s="34"/>
    </row>
    <row r="915" spans="9:10" ht="15.75" customHeight="1">
      <c r="I915" s="34"/>
      <c r="J915" s="34"/>
    </row>
    <row r="916" spans="9:10" ht="15.75" customHeight="1">
      <c r="I916" s="34"/>
      <c r="J916" s="34"/>
    </row>
    <row r="917" spans="9:10" ht="15.75" customHeight="1">
      <c r="I917" s="34"/>
      <c r="J917" s="34"/>
    </row>
    <row r="918" spans="9:10" ht="15.75" customHeight="1">
      <c r="I918" s="34"/>
      <c r="J918" s="34"/>
    </row>
    <row r="919" spans="9:10" ht="15.75" customHeight="1">
      <c r="I919" s="34"/>
      <c r="J919" s="34"/>
    </row>
    <row r="920" spans="9:10" ht="15.75" customHeight="1">
      <c r="I920" s="34"/>
      <c r="J920" s="34"/>
    </row>
    <row r="921" spans="9:10" ht="15.75" customHeight="1">
      <c r="I921" s="34"/>
      <c r="J921" s="34"/>
    </row>
    <row r="922" spans="9:10" ht="15.75" customHeight="1">
      <c r="I922" s="34"/>
      <c r="J922" s="34"/>
    </row>
    <row r="923" spans="9:10" ht="15.75" customHeight="1">
      <c r="I923" s="34"/>
      <c r="J923" s="34"/>
    </row>
    <row r="924" spans="9:10" ht="15.75" customHeight="1">
      <c r="I924" s="34"/>
      <c r="J924" s="34"/>
    </row>
    <row r="925" spans="9:10" ht="15.75" customHeight="1">
      <c r="I925" s="34"/>
      <c r="J925" s="34"/>
    </row>
    <row r="926" spans="9:10" ht="15.75" customHeight="1">
      <c r="I926" s="34"/>
      <c r="J926" s="34"/>
    </row>
    <row r="927" spans="9:10" ht="15.75" customHeight="1">
      <c r="I927" s="34"/>
      <c r="J927" s="34"/>
    </row>
    <row r="928" spans="9:10" ht="15.75" customHeight="1">
      <c r="I928" s="34"/>
      <c r="J928" s="34"/>
    </row>
    <row r="929" spans="9:10" ht="15.75" customHeight="1">
      <c r="I929" s="34"/>
      <c r="J929" s="34"/>
    </row>
    <row r="930" spans="9:10" ht="15.75" customHeight="1">
      <c r="I930" s="34"/>
      <c r="J930" s="34"/>
    </row>
    <row r="931" spans="9:10" ht="15.75" customHeight="1">
      <c r="I931" s="34"/>
      <c r="J931" s="34"/>
    </row>
    <row r="932" spans="9:10" ht="15.75" customHeight="1">
      <c r="I932" s="34"/>
      <c r="J932" s="34"/>
    </row>
    <row r="933" spans="9:10" ht="15.75" customHeight="1">
      <c r="I933" s="34"/>
      <c r="J933" s="34"/>
    </row>
    <row r="934" spans="9:10" ht="15.75" customHeight="1">
      <c r="I934" s="34"/>
      <c r="J934" s="34"/>
    </row>
    <row r="935" spans="9:10" ht="15.75" customHeight="1">
      <c r="I935" s="34"/>
      <c r="J935" s="34"/>
    </row>
    <row r="936" spans="9:10" ht="15.75" customHeight="1">
      <c r="I936" s="34"/>
      <c r="J936" s="34"/>
    </row>
    <row r="937" spans="9:10" ht="15.75" customHeight="1">
      <c r="I937" s="34"/>
      <c r="J937" s="34"/>
    </row>
    <row r="938" spans="9:10" ht="15.75" customHeight="1">
      <c r="I938" s="34"/>
      <c r="J938" s="34"/>
    </row>
    <row r="939" spans="9:10" ht="15.75" customHeight="1">
      <c r="I939" s="34"/>
      <c r="J939" s="34"/>
    </row>
    <row r="940" spans="9:10" ht="15.75" customHeight="1">
      <c r="I940" s="34"/>
      <c r="J940" s="34"/>
    </row>
    <row r="941" spans="9:10" ht="15.75" customHeight="1">
      <c r="I941" s="34"/>
      <c r="J941" s="34"/>
    </row>
    <row r="942" spans="9:10" ht="15.75" customHeight="1">
      <c r="I942" s="34"/>
      <c r="J942" s="34"/>
    </row>
    <row r="943" spans="9:10" ht="15.75" customHeight="1">
      <c r="I943" s="34"/>
      <c r="J943" s="34"/>
    </row>
    <row r="944" spans="9:10" ht="15.75" customHeight="1">
      <c r="I944" s="34"/>
      <c r="J944" s="34"/>
    </row>
    <row r="945" spans="9:10" ht="15.75" customHeight="1">
      <c r="I945" s="34"/>
      <c r="J945" s="34"/>
    </row>
    <row r="946" spans="9:10" ht="15.75" customHeight="1">
      <c r="I946" s="34"/>
      <c r="J946" s="34"/>
    </row>
    <row r="947" spans="9:10" ht="15.75" customHeight="1">
      <c r="I947" s="34"/>
      <c r="J947" s="34"/>
    </row>
    <row r="948" spans="9:10" ht="15.75" customHeight="1">
      <c r="I948" s="34"/>
      <c r="J948" s="34"/>
    </row>
    <row r="949" spans="9:10" ht="15.75" customHeight="1">
      <c r="I949" s="34"/>
      <c r="J949" s="34"/>
    </row>
    <row r="950" spans="9:10" ht="15.75" customHeight="1">
      <c r="I950" s="34"/>
      <c r="J950" s="34"/>
    </row>
    <row r="951" spans="9:10" ht="15.75" customHeight="1">
      <c r="I951" s="34"/>
      <c r="J951" s="34"/>
    </row>
    <row r="952" spans="9:10" ht="15.75" customHeight="1">
      <c r="I952" s="34"/>
      <c r="J952" s="34"/>
    </row>
    <row r="953" spans="9:10" ht="15.75" customHeight="1">
      <c r="I953" s="34"/>
      <c r="J953" s="34"/>
    </row>
    <row r="954" spans="9:10" ht="15.75" customHeight="1">
      <c r="I954" s="34"/>
      <c r="J954" s="34"/>
    </row>
    <row r="955" spans="9:10" ht="15.75" customHeight="1">
      <c r="I955" s="34"/>
      <c r="J955" s="34"/>
    </row>
    <row r="956" spans="9:10" ht="15.75" customHeight="1">
      <c r="I956" s="34"/>
      <c r="J956" s="34"/>
    </row>
    <row r="957" spans="9:10" ht="15.75" customHeight="1">
      <c r="I957" s="34"/>
      <c r="J957" s="34"/>
    </row>
    <row r="958" spans="9:10" ht="15.75" customHeight="1">
      <c r="I958" s="34"/>
      <c r="J958" s="34"/>
    </row>
    <row r="959" spans="9:10" ht="15.75" customHeight="1">
      <c r="I959" s="34"/>
      <c r="J959" s="34"/>
    </row>
    <row r="960" spans="9:10" ht="15.75" customHeight="1">
      <c r="I960" s="34"/>
      <c r="J960" s="34"/>
    </row>
    <row r="961" spans="9:10" ht="15.75" customHeight="1">
      <c r="I961" s="34"/>
      <c r="J961" s="34"/>
    </row>
    <row r="962" spans="9:10" ht="15.75" customHeight="1">
      <c r="I962" s="34"/>
      <c r="J962" s="34"/>
    </row>
    <row r="963" spans="9:10" ht="15.75" customHeight="1">
      <c r="I963" s="34"/>
      <c r="J963" s="34"/>
    </row>
    <row r="964" spans="9:10" ht="15.75" customHeight="1">
      <c r="I964" s="34"/>
      <c r="J964" s="34"/>
    </row>
    <row r="965" spans="9:10" ht="15.75" customHeight="1">
      <c r="I965" s="34"/>
      <c r="J965" s="34"/>
    </row>
    <row r="966" spans="9:10" ht="15.75" customHeight="1">
      <c r="I966" s="34"/>
      <c r="J966" s="34"/>
    </row>
    <row r="967" spans="9:10" ht="15.75" customHeight="1">
      <c r="I967" s="34"/>
      <c r="J967" s="34"/>
    </row>
    <row r="968" spans="9:10" ht="15.75" customHeight="1">
      <c r="I968" s="34"/>
      <c r="J968" s="34"/>
    </row>
    <row r="969" spans="9:10" ht="15.75" customHeight="1">
      <c r="I969" s="34"/>
      <c r="J969" s="34"/>
    </row>
    <row r="970" spans="9:10" ht="15.75" customHeight="1">
      <c r="I970" s="34"/>
      <c r="J970" s="34"/>
    </row>
    <row r="971" spans="9:10" ht="15.75" customHeight="1">
      <c r="I971" s="34"/>
      <c r="J971" s="34"/>
    </row>
    <row r="972" spans="9:10" ht="15.75" customHeight="1">
      <c r="I972" s="34"/>
      <c r="J972" s="34"/>
    </row>
    <row r="973" spans="9:10" ht="15.75" customHeight="1">
      <c r="I973" s="34"/>
      <c r="J973" s="34"/>
    </row>
    <row r="974" spans="9:10" ht="15.75" customHeight="1">
      <c r="I974" s="34"/>
      <c r="J974" s="34"/>
    </row>
    <row r="975" spans="9:10" ht="15.75" customHeight="1">
      <c r="I975" s="34"/>
      <c r="J975" s="34"/>
    </row>
    <row r="976" spans="9:10" ht="15.75" customHeight="1">
      <c r="I976" s="34"/>
      <c r="J976" s="34"/>
    </row>
    <row r="977" spans="9:10" ht="15.75" customHeight="1">
      <c r="I977" s="34"/>
      <c r="J977" s="34"/>
    </row>
    <row r="978" spans="9:10" ht="15.75" customHeight="1">
      <c r="I978" s="34"/>
      <c r="J978" s="34"/>
    </row>
    <row r="979" spans="9:10" ht="15.75" customHeight="1">
      <c r="I979" s="34"/>
      <c r="J979" s="34"/>
    </row>
    <row r="980" spans="9:10" ht="15.75" customHeight="1">
      <c r="I980" s="34"/>
      <c r="J980" s="34"/>
    </row>
    <row r="981" spans="9:10" ht="15.75" customHeight="1">
      <c r="I981" s="34"/>
      <c r="J981" s="34"/>
    </row>
    <row r="982" spans="9:10" ht="15.75" customHeight="1">
      <c r="I982" s="34"/>
      <c r="J982" s="34"/>
    </row>
    <row r="983" spans="9:10" ht="15.75" customHeight="1">
      <c r="I983" s="34"/>
      <c r="J983" s="34"/>
    </row>
    <row r="984" spans="9:10" ht="15.75" customHeight="1">
      <c r="I984" s="34"/>
      <c r="J984" s="34"/>
    </row>
    <row r="985" spans="9:10" ht="15.75" customHeight="1">
      <c r="I985" s="34"/>
      <c r="J985" s="34"/>
    </row>
    <row r="986" spans="9:10" ht="15.75" customHeight="1">
      <c r="I986" s="34"/>
      <c r="J986" s="34"/>
    </row>
    <row r="987" spans="9:10" ht="15.75" customHeight="1">
      <c r="I987" s="34"/>
      <c r="J987" s="34"/>
    </row>
    <row r="988" spans="9:10" ht="15.75" customHeight="1">
      <c r="I988" s="34"/>
      <c r="J988" s="34"/>
    </row>
    <row r="989" spans="9:10" ht="15.75" customHeight="1">
      <c r="I989" s="34"/>
      <c r="J989" s="34"/>
    </row>
    <row r="990" spans="9:10" ht="15.75" customHeight="1">
      <c r="I990" s="34"/>
      <c r="J990" s="34"/>
    </row>
    <row r="991" spans="9:10" ht="15.75" customHeight="1">
      <c r="I991" s="34"/>
      <c r="J991" s="34"/>
    </row>
    <row r="992" spans="9:10" ht="15.75" customHeight="1">
      <c r="I992" s="34"/>
      <c r="J992" s="34"/>
    </row>
    <row r="993" spans="9:10" ht="15.75" customHeight="1">
      <c r="I993" s="34"/>
      <c r="J993" s="34"/>
    </row>
    <row r="994" spans="9:10" ht="15.75" customHeight="1">
      <c r="I994" s="34"/>
      <c r="J994" s="34"/>
    </row>
    <row r="995" spans="9:10" ht="15.75" customHeight="1">
      <c r="I995" s="34"/>
      <c r="J995" s="34"/>
    </row>
    <row r="996" spans="9:10" ht="15.75" customHeight="1">
      <c r="I996" s="34"/>
      <c r="J996" s="34"/>
    </row>
    <row r="997" spans="9:10" ht="15.75" customHeight="1">
      <c r="I997" s="34"/>
      <c r="J997" s="34"/>
    </row>
    <row r="998" spans="9:10" ht="15.75" customHeight="1">
      <c r="I998" s="34"/>
      <c r="J998" s="34"/>
    </row>
    <row r="999" spans="9:10" ht="15.75" customHeight="1">
      <c r="I999" s="34"/>
      <c r="J999" s="34"/>
    </row>
    <row r="1000" spans="9:10" ht="15" customHeight="1">
      <c r="I1000" s="34"/>
      <c r="J1000" s="34"/>
    </row>
    <row r="1001" spans="9:10" ht="15" customHeight="1">
      <c r="I1001" s="34"/>
      <c r="J1001" s="34"/>
    </row>
    <row r="1002" spans="9:10" ht="15" customHeight="1">
      <c r="I1002" s="34"/>
      <c r="J1002" s="34"/>
    </row>
    <row r="1003" spans="9:10" ht="15" customHeight="1">
      <c r="I1003" s="34"/>
      <c r="J1003" s="34"/>
    </row>
    <row r="1004" spans="9:10" ht="15" customHeight="1">
      <c r="I1004" s="34"/>
      <c r="J1004" s="34"/>
    </row>
    <row r="1005" spans="9:10" ht="15" customHeight="1">
      <c r="I1005" s="34"/>
      <c r="J1005" s="34"/>
    </row>
  </sheetData>
  <mergeCells count="6">
    <mergeCell ref="B1:K1"/>
    <mergeCell ref="B2:I2"/>
    <mergeCell ref="B45:K45"/>
    <mergeCell ref="B46:I46"/>
    <mergeCell ref="A2:A3"/>
    <mergeCell ref="A46:A47"/>
  </mergeCells>
  <pageMargins left="0.7" right="0.7" top="0.75" bottom="0.75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>
      <selection activeCell="C21" sqref="C21"/>
    </sheetView>
  </sheetViews>
  <sheetFormatPr baseColWidth="10" defaultColWidth="12.625" defaultRowHeight="15" customHeight="1"/>
  <cols>
    <col min="1" max="2" width="9.375" customWidth="1"/>
    <col min="3" max="3" width="31.75" customWidth="1"/>
    <col min="4" max="4" width="27.625" customWidth="1"/>
    <col min="5" max="5" width="19.75" customWidth="1"/>
    <col min="6" max="6" width="13.875" customWidth="1"/>
    <col min="7" max="7" width="14.125" customWidth="1"/>
    <col min="8" max="8" width="12.625" customWidth="1"/>
    <col min="9" max="9" width="21.625" customWidth="1"/>
    <col min="10" max="26" width="9.375" customWidth="1"/>
  </cols>
  <sheetData>
    <row r="1" spans="1:10" ht="27.75">
      <c r="A1" s="362" t="s">
        <v>1188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ht="27.75">
      <c r="A2" s="353" t="s">
        <v>46</v>
      </c>
      <c r="B2" s="354"/>
      <c r="C2" s="354"/>
      <c r="D2" s="354"/>
      <c r="E2" s="354"/>
      <c r="F2" s="354"/>
      <c r="G2" s="354"/>
      <c r="H2" s="356"/>
      <c r="I2" s="2"/>
      <c r="J2" s="2"/>
    </row>
    <row r="3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3" t="s">
        <v>10</v>
      </c>
      <c r="J3" s="3" t="s">
        <v>11</v>
      </c>
    </row>
    <row r="4" spans="1:10">
      <c r="A4" s="349" t="s">
        <v>23</v>
      </c>
      <c r="B4" s="349">
        <v>12</v>
      </c>
      <c r="C4" s="349" t="s">
        <v>605</v>
      </c>
      <c r="D4" s="134"/>
      <c r="E4" s="349" t="s">
        <v>215</v>
      </c>
      <c r="F4" s="349">
        <v>2021</v>
      </c>
      <c r="G4" s="349" t="s">
        <v>15</v>
      </c>
      <c r="H4" s="350">
        <v>507</v>
      </c>
      <c r="I4" s="226">
        <f t="shared" ref="I4:I15" si="0">B4*H4</f>
        <v>6084</v>
      </c>
      <c r="J4" s="349">
        <v>3672</v>
      </c>
    </row>
    <row r="5" spans="1:10">
      <c r="A5" s="134"/>
      <c r="B5" s="134"/>
      <c r="C5" s="134"/>
      <c r="D5" s="134"/>
      <c r="E5" s="134"/>
      <c r="F5" s="134"/>
      <c r="G5" s="134"/>
      <c r="H5" s="242"/>
      <c r="I5" s="226">
        <f t="shared" si="0"/>
        <v>0</v>
      </c>
      <c r="J5" s="134"/>
    </row>
    <row r="6" spans="1:10">
      <c r="H6" s="295"/>
      <c r="I6" s="34">
        <f t="shared" si="0"/>
        <v>0</v>
      </c>
    </row>
    <row r="7" spans="1:10">
      <c r="H7" s="295"/>
      <c r="I7" s="34">
        <f t="shared" si="0"/>
        <v>0</v>
      </c>
    </row>
    <row r="8" spans="1:10">
      <c r="H8" s="295"/>
      <c r="I8" s="34">
        <f t="shared" si="0"/>
        <v>0</v>
      </c>
    </row>
    <row r="9" spans="1:10">
      <c r="A9" s="31"/>
      <c r="B9" s="31"/>
      <c r="C9" s="31"/>
      <c r="D9" s="31"/>
      <c r="E9" s="31"/>
      <c r="F9" s="31"/>
      <c r="G9" s="31"/>
      <c r="H9" s="301"/>
      <c r="I9" s="34">
        <f t="shared" si="0"/>
        <v>0</v>
      </c>
      <c r="J9" s="31"/>
    </row>
    <row r="10" spans="1:10">
      <c r="A10" s="31"/>
      <c r="B10" s="31"/>
      <c r="C10" s="31"/>
      <c r="D10" s="31"/>
      <c r="E10" s="31"/>
      <c r="F10" s="31"/>
      <c r="G10" s="31"/>
      <c r="H10" s="301"/>
      <c r="I10" s="34">
        <f t="shared" si="0"/>
        <v>0</v>
      </c>
      <c r="J10" s="31"/>
    </row>
    <row r="11" spans="1:10">
      <c r="A11" s="15"/>
      <c r="B11" s="15"/>
      <c r="C11" s="15"/>
      <c r="D11" s="15"/>
      <c r="E11" s="15"/>
      <c r="F11" s="15"/>
      <c r="G11" s="15"/>
      <c r="H11" s="302"/>
      <c r="I11" s="34">
        <f t="shared" si="0"/>
        <v>0</v>
      </c>
      <c r="J11" s="31"/>
    </row>
    <row r="12" spans="1:10">
      <c r="A12" s="31"/>
      <c r="B12" s="31"/>
      <c r="C12" s="31"/>
      <c r="D12" s="31"/>
      <c r="E12" s="31"/>
      <c r="F12" s="31"/>
      <c r="G12" s="31"/>
      <c r="H12" s="301"/>
      <c r="I12" s="34">
        <f t="shared" si="0"/>
        <v>0</v>
      </c>
      <c r="J12" s="31"/>
    </row>
    <row r="13" spans="1:10">
      <c r="H13" s="295"/>
      <c r="I13" s="34">
        <f t="shared" si="0"/>
        <v>0</v>
      </c>
    </row>
    <row r="14" spans="1:10">
      <c r="H14" s="295"/>
      <c r="I14" s="34">
        <f t="shared" si="0"/>
        <v>0</v>
      </c>
    </row>
    <row r="15" spans="1:10">
      <c r="H15" s="295"/>
      <c r="I15" s="34">
        <f t="shared" si="0"/>
        <v>0</v>
      </c>
    </row>
    <row r="16" spans="1:10">
      <c r="A16" s="13"/>
      <c r="B16" s="13"/>
      <c r="C16" s="13"/>
      <c r="D16" s="13"/>
      <c r="E16" s="13"/>
      <c r="F16" s="13"/>
      <c r="G16" s="13"/>
      <c r="H16" s="13"/>
      <c r="I16" s="14"/>
      <c r="J16" s="14"/>
    </row>
    <row r="17" spans="1:10">
      <c r="I17" s="15"/>
      <c r="J17" s="14"/>
    </row>
    <row r="18" spans="1:10" ht="21">
      <c r="A18" s="16" t="s">
        <v>40</v>
      </c>
      <c r="B18" s="16" t="s">
        <v>41</v>
      </c>
      <c r="H18" s="17" t="s">
        <v>10</v>
      </c>
      <c r="I18" s="18">
        <f>SUM(I4:I17)</f>
        <v>6084</v>
      </c>
      <c r="J18" s="14"/>
    </row>
    <row r="19" spans="1:10" ht="26.25">
      <c r="A19" s="19">
        <v>1</v>
      </c>
      <c r="B19" s="19">
        <f>SUM(B4:B18)</f>
        <v>12</v>
      </c>
      <c r="C19" s="20" t="s">
        <v>42</v>
      </c>
      <c r="D19" s="13"/>
      <c r="E19" s="13"/>
      <c r="F19" s="13"/>
      <c r="G19" s="13"/>
      <c r="H19" s="13"/>
      <c r="I19" s="14"/>
      <c r="J19" s="14"/>
    </row>
    <row r="21" spans="1:10" ht="15.75" customHeight="1">
      <c r="E21" s="16" t="s">
        <v>40</v>
      </c>
      <c r="F21" s="16" t="s">
        <v>41</v>
      </c>
      <c r="I21" s="22" t="s">
        <v>43</v>
      </c>
      <c r="J21" s="11"/>
    </row>
    <row r="22" spans="1:10" ht="25.5" customHeight="1">
      <c r="E22" s="19">
        <f t="shared" ref="E22:F22" si="1">+A19</f>
        <v>1</v>
      </c>
      <c r="F22" s="19">
        <f t="shared" si="1"/>
        <v>12</v>
      </c>
      <c r="G22" s="17" t="s">
        <v>44</v>
      </c>
      <c r="H22" s="23">
        <f>+I18</f>
        <v>6084</v>
      </c>
      <c r="I22" s="24"/>
      <c r="J22" s="25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J1"/>
    <mergeCell ref="A2:H2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7" workbookViewId="0">
      <selection activeCell="J37" sqref="J37"/>
    </sheetView>
  </sheetViews>
  <sheetFormatPr baseColWidth="10" defaultRowHeight="14.25"/>
  <cols>
    <col min="1" max="1" width="7.125" style="300" customWidth="1"/>
    <col min="2" max="2" width="13.375" customWidth="1"/>
    <col min="3" max="3" width="14.5" customWidth="1"/>
    <col min="4" max="4" width="40.625" customWidth="1"/>
    <col min="5" max="5" width="27.125" customWidth="1"/>
    <col min="6" max="6" width="18.25" customWidth="1"/>
    <col min="8" max="8" width="16.875" customWidth="1"/>
    <col min="9" max="9" width="16.75" customWidth="1"/>
    <col min="10" max="10" width="17.125" customWidth="1"/>
  </cols>
  <sheetData>
    <row r="1" spans="1:12" ht="27.75">
      <c r="B1" s="357" t="s">
        <v>1190</v>
      </c>
      <c r="C1" s="357"/>
      <c r="D1" s="357"/>
      <c r="E1" s="357"/>
      <c r="F1" s="357"/>
      <c r="G1" s="357"/>
      <c r="H1" s="357"/>
      <c r="I1" s="357"/>
      <c r="J1" s="357"/>
      <c r="K1" s="357"/>
      <c r="L1" s="170"/>
    </row>
    <row r="2" spans="1:12" ht="27.75">
      <c r="A2" s="361" t="s">
        <v>2349</v>
      </c>
      <c r="B2" s="358" t="s">
        <v>2160</v>
      </c>
      <c r="C2" s="358"/>
      <c r="D2" s="358"/>
      <c r="E2" s="358"/>
      <c r="F2" s="358"/>
      <c r="G2" s="358"/>
      <c r="H2" s="358"/>
      <c r="I2" s="358"/>
      <c r="J2" s="128"/>
      <c r="K2" s="128"/>
      <c r="L2" s="156"/>
    </row>
    <row r="3" spans="1:12" ht="15">
      <c r="A3" s="361"/>
      <c r="B3" s="127" t="s">
        <v>2</v>
      </c>
      <c r="C3" s="127" t="s">
        <v>3</v>
      </c>
      <c r="D3" s="119" t="s">
        <v>4</v>
      </c>
      <c r="E3" s="127" t="s">
        <v>5</v>
      </c>
      <c r="F3" s="127" t="s">
        <v>6</v>
      </c>
      <c r="G3" s="127" t="s">
        <v>7</v>
      </c>
      <c r="H3" s="127" t="s">
        <v>8</v>
      </c>
      <c r="I3" s="210" t="s">
        <v>9</v>
      </c>
      <c r="J3" s="209" t="s">
        <v>10</v>
      </c>
      <c r="K3" s="114" t="s">
        <v>11</v>
      </c>
      <c r="L3" s="156"/>
    </row>
    <row r="4" spans="1:12" ht="15">
      <c r="A4" s="134">
        <v>1</v>
      </c>
      <c r="B4" s="240" t="s">
        <v>515</v>
      </c>
      <c r="C4" s="141">
        <v>2</v>
      </c>
      <c r="D4" s="142" t="s">
        <v>2234</v>
      </c>
      <c r="E4" s="141" t="s">
        <v>2235</v>
      </c>
      <c r="F4" s="141" t="s">
        <v>1516</v>
      </c>
      <c r="G4" s="141" t="s">
        <v>15</v>
      </c>
      <c r="H4" s="140">
        <v>2021</v>
      </c>
      <c r="I4" s="143">
        <v>899</v>
      </c>
      <c r="J4" s="214">
        <v>1798</v>
      </c>
      <c r="K4" s="151">
        <v>1993</v>
      </c>
      <c r="L4" s="156"/>
    </row>
    <row r="5" spans="1:12" ht="15">
      <c r="A5" s="134">
        <v>2</v>
      </c>
      <c r="B5" s="240" t="s">
        <v>515</v>
      </c>
      <c r="C5" s="141">
        <v>2</v>
      </c>
      <c r="D5" s="142" t="s">
        <v>2236</v>
      </c>
      <c r="E5" s="141" t="s">
        <v>2237</v>
      </c>
      <c r="F5" s="141" t="s">
        <v>1516</v>
      </c>
      <c r="G5" s="141" t="s">
        <v>15</v>
      </c>
      <c r="H5" s="140">
        <v>2021</v>
      </c>
      <c r="I5" s="143">
        <v>979</v>
      </c>
      <c r="J5" s="214">
        <v>1958</v>
      </c>
      <c r="K5" s="151">
        <v>1993</v>
      </c>
      <c r="L5" s="156"/>
    </row>
    <row r="6" spans="1:12" ht="15">
      <c r="A6" s="134">
        <v>3</v>
      </c>
      <c r="B6" s="240" t="s">
        <v>515</v>
      </c>
      <c r="C6" s="141">
        <v>2</v>
      </c>
      <c r="D6" s="142" t="s">
        <v>2238</v>
      </c>
      <c r="E6" s="141" t="s">
        <v>2239</v>
      </c>
      <c r="F6" s="141" t="s">
        <v>1516</v>
      </c>
      <c r="G6" s="141" t="s">
        <v>15</v>
      </c>
      <c r="H6" s="140">
        <v>2020</v>
      </c>
      <c r="I6" s="143">
        <v>636</v>
      </c>
      <c r="J6" s="214">
        <v>1272</v>
      </c>
      <c r="K6" s="151">
        <v>1993</v>
      </c>
      <c r="L6" s="156"/>
    </row>
    <row r="7" spans="1:12" ht="15">
      <c r="A7" s="134">
        <v>4</v>
      </c>
      <c r="B7" s="240" t="s">
        <v>515</v>
      </c>
      <c r="C7" s="141">
        <v>2</v>
      </c>
      <c r="D7" s="142" t="s">
        <v>2240</v>
      </c>
      <c r="E7" s="141" t="s">
        <v>2241</v>
      </c>
      <c r="F7" s="141" t="s">
        <v>1516</v>
      </c>
      <c r="G7" s="141" t="s">
        <v>15</v>
      </c>
      <c r="H7" s="140">
        <v>2020</v>
      </c>
      <c r="I7" s="143">
        <v>729.00000000000011</v>
      </c>
      <c r="J7" s="214">
        <v>1458.0000000000002</v>
      </c>
      <c r="K7" s="151">
        <v>1993</v>
      </c>
      <c r="L7" s="156"/>
    </row>
    <row r="8" spans="1:12" ht="15">
      <c r="A8" s="134">
        <v>5</v>
      </c>
      <c r="B8" s="240" t="s">
        <v>515</v>
      </c>
      <c r="C8" s="141">
        <v>2</v>
      </c>
      <c r="D8" s="142" t="s">
        <v>2242</v>
      </c>
      <c r="E8" s="141" t="s">
        <v>2243</v>
      </c>
      <c r="F8" s="141" t="s">
        <v>1516</v>
      </c>
      <c r="G8" s="141" t="s">
        <v>15</v>
      </c>
      <c r="H8" s="140">
        <v>2020</v>
      </c>
      <c r="I8" s="143">
        <v>940</v>
      </c>
      <c r="J8" s="214">
        <v>1880</v>
      </c>
      <c r="K8" s="151">
        <v>1993</v>
      </c>
      <c r="L8" s="156"/>
    </row>
    <row r="9" spans="1:12" ht="15">
      <c r="A9" s="134">
        <v>6</v>
      </c>
      <c r="B9" s="240" t="s">
        <v>515</v>
      </c>
      <c r="C9" s="141">
        <v>2</v>
      </c>
      <c r="D9" s="142" t="s">
        <v>2244</v>
      </c>
      <c r="E9" s="141" t="s">
        <v>2245</v>
      </c>
      <c r="F9" s="141" t="s">
        <v>1516</v>
      </c>
      <c r="G9" s="141" t="s">
        <v>15</v>
      </c>
      <c r="H9" s="140">
        <v>2020</v>
      </c>
      <c r="I9" s="143">
        <v>636</v>
      </c>
      <c r="J9" s="214">
        <v>1272</v>
      </c>
      <c r="K9" s="151">
        <v>1993</v>
      </c>
      <c r="L9" s="156"/>
    </row>
    <row r="10" spans="1:12" s="170" customFormat="1" ht="15">
      <c r="A10" s="134">
        <v>7</v>
      </c>
      <c r="B10" s="240" t="s">
        <v>515</v>
      </c>
      <c r="C10" s="141">
        <v>2</v>
      </c>
      <c r="D10" s="142" t="s">
        <v>2246</v>
      </c>
      <c r="E10" s="141" t="s">
        <v>2247</v>
      </c>
      <c r="F10" s="141" t="s">
        <v>1528</v>
      </c>
      <c r="G10" s="141" t="s">
        <v>15</v>
      </c>
      <c r="H10" s="140">
        <v>2021</v>
      </c>
      <c r="I10" s="143">
        <v>1049</v>
      </c>
      <c r="J10" s="214">
        <v>2098</v>
      </c>
      <c r="K10" s="151">
        <v>1993</v>
      </c>
      <c r="L10" s="156"/>
    </row>
    <row r="11" spans="1:12" s="170" customFormat="1" ht="15">
      <c r="A11" s="134">
        <v>8</v>
      </c>
      <c r="B11" s="240" t="s">
        <v>515</v>
      </c>
      <c r="C11" s="141">
        <v>2</v>
      </c>
      <c r="D11" s="142" t="s">
        <v>2248</v>
      </c>
      <c r="E11" s="141" t="s">
        <v>2249</v>
      </c>
      <c r="F11" s="141" t="s">
        <v>1528</v>
      </c>
      <c r="G11" s="141" t="s">
        <v>15</v>
      </c>
      <c r="H11" s="140">
        <v>2021</v>
      </c>
      <c r="I11" s="143">
        <v>949</v>
      </c>
      <c r="J11" s="214">
        <v>1898</v>
      </c>
      <c r="K11" s="151">
        <v>1993</v>
      </c>
      <c r="L11" s="156"/>
    </row>
    <row r="12" spans="1:12" s="170" customFormat="1" ht="15">
      <c r="A12" s="134">
        <v>9</v>
      </c>
      <c r="B12" s="240" t="s">
        <v>515</v>
      </c>
      <c r="C12" s="141">
        <v>2</v>
      </c>
      <c r="D12" s="142" t="s">
        <v>2250</v>
      </c>
      <c r="E12" s="141" t="s">
        <v>2251</v>
      </c>
      <c r="F12" s="141" t="s">
        <v>1528</v>
      </c>
      <c r="G12" s="141" t="s">
        <v>15</v>
      </c>
      <c r="H12" s="140">
        <v>2021</v>
      </c>
      <c r="I12" s="143">
        <v>849</v>
      </c>
      <c r="J12" s="214">
        <v>1698</v>
      </c>
      <c r="K12" s="151">
        <v>1993</v>
      </c>
      <c r="L12" s="156"/>
    </row>
    <row r="13" spans="1:12" s="170" customFormat="1" ht="15">
      <c r="A13" s="134">
        <v>10</v>
      </c>
      <c r="B13" s="240" t="s">
        <v>515</v>
      </c>
      <c r="C13" s="141">
        <v>2</v>
      </c>
      <c r="D13" s="142" t="s">
        <v>2252</v>
      </c>
      <c r="E13" s="141" t="s">
        <v>2253</v>
      </c>
      <c r="F13" s="141" t="s">
        <v>1528</v>
      </c>
      <c r="G13" s="141" t="s">
        <v>15</v>
      </c>
      <c r="H13" s="140">
        <v>2021</v>
      </c>
      <c r="I13" s="143">
        <v>1349</v>
      </c>
      <c r="J13" s="214">
        <v>2698</v>
      </c>
      <c r="K13" s="151">
        <v>1993</v>
      </c>
      <c r="L13" s="156"/>
    </row>
    <row r="14" spans="1:12" s="170" customFormat="1" ht="15">
      <c r="A14" s="134">
        <v>11</v>
      </c>
      <c r="B14" s="240" t="s">
        <v>515</v>
      </c>
      <c r="C14" s="141">
        <v>2</v>
      </c>
      <c r="D14" s="142" t="s">
        <v>2254</v>
      </c>
      <c r="E14" s="141" t="s">
        <v>2255</v>
      </c>
      <c r="F14" s="141" t="s">
        <v>1528</v>
      </c>
      <c r="G14" s="141" t="s">
        <v>15</v>
      </c>
      <c r="H14" s="140">
        <v>2020</v>
      </c>
      <c r="I14" s="143">
        <v>1749</v>
      </c>
      <c r="J14" s="214">
        <v>3498</v>
      </c>
      <c r="K14" s="151">
        <v>1993</v>
      </c>
      <c r="L14" s="156"/>
    </row>
    <row r="15" spans="1:12" s="170" customFormat="1" ht="15">
      <c r="A15" s="134">
        <v>12</v>
      </c>
      <c r="B15" s="240" t="s">
        <v>515</v>
      </c>
      <c r="C15" s="141">
        <v>2</v>
      </c>
      <c r="D15" s="142" t="s">
        <v>2256</v>
      </c>
      <c r="E15" s="141" t="s">
        <v>2257</v>
      </c>
      <c r="F15" s="141" t="s">
        <v>1528</v>
      </c>
      <c r="G15" s="141" t="s">
        <v>15</v>
      </c>
      <c r="H15" s="140">
        <v>2020</v>
      </c>
      <c r="I15" s="143">
        <v>1049</v>
      </c>
      <c r="J15" s="214">
        <v>2098</v>
      </c>
      <c r="K15" s="151">
        <v>1993</v>
      </c>
      <c r="L15" s="156"/>
    </row>
    <row r="16" spans="1:12" s="170" customFormat="1" ht="15">
      <c r="A16" s="134">
        <v>13</v>
      </c>
      <c r="B16" s="240" t="s">
        <v>515</v>
      </c>
      <c r="C16" s="141">
        <v>2</v>
      </c>
      <c r="D16" s="142" t="s">
        <v>2258</v>
      </c>
      <c r="E16" s="141" t="s">
        <v>2259</v>
      </c>
      <c r="F16" s="141" t="s">
        <v>1528</v>
      </c>
      <c r="G16" s="141" t="s">
        <v>15</v>
      </c>
      <c r="H16" s="140">
        <v>2020</v>
      </c>
      <c r="I16" s="143">
        <v>999</v>
      </c>
      <c r="J16" s="214">
        <v>1998</v>
      </c>
      <c r="K16" s="151">
        <v>1993</v>
      </c>
      <c r="L16" s="156"/>
    </row>
    <row r="17" spans="1:12" s="170" customFormat="1" ht="15">
      <c r="A17" s="134">
        <v>14</v>
      </c>
      <c r="B17" s="240" t="s">
        <v>515</v>
      </c>
      <c r="C17" s="141">
        <v>2</v>
      </c>
      <c r="D17" s="142" t="s">
        <v>2260</v>
      </c>
      <c r="E17" s="141" t="s">
        <v>2261</v>
      </c>
      <c r="F17" s="141" t="s">
        <v>2107</v>
      </c>
      <c r="G17" s="141" t="s">
        <v>70</v>
      </c>
      <c r="H17" s="140">
        <v>2021</v>
      </c>
      <c r="I17" s="143">
        <v>4162.4012903225803</v>
      </c>
      <c r="J17" s="214">
        <v>8324.8025806451606</v>
      </c>
      <c r="K17" s="151">
        <v>1993</v>
      </c>
      <c r="L17" s="156"/>
    </row>
    <row r="18" spans="1:12" s="170" customFormat="1" ht="15">
      <c r="A18" s="134">
        <v>15</v>
      </c>
      <c r="B18" s="240" t="s">
        <v>515</v>
      </c>
      <c r="C18" s="141">
        <v>2</v>
      </c>
      <c r="D18" s="142" t="s">
        <v>2262</v>
      </c>
      <c r="E18" s="141" t="s">
        <v>2263</v>
      </c>
      <c r="F18" s="141" t="s">
        <v>2107</v>
      </c>
      <c r="G18" s="141" t="s">
        <v>70</v>
      </c>
      <c r="H18" s="140">
        <v>2021</v>
      </c>
      <c r="I18" s="143">
        <v>4162.4012903225803</v>
      </c>
      <c r="J18" s="214">
        <v>8324.8025806451606</v>
      </c>
      <c r="K18" s="151">
        <v>1993</v>
      </c>
      <c r="L18" s="156"/>
    </row>
    <row r="19" spans="1:12" s="170" customFormat="1" ht="15">
      <c r="A19" s="134">
        <v>16</v>
      </c>
      <c r="B19" s="240" t="s">
        <v>515</v>
      </c>
      <c r="C19" s="141">
        <v>2</v>
      </c>
      <c r="D19" s="142" t="s">
        <v>2264</v>
      </c>
      <c r="E19" s="141" t="s">
        <v>2265</v>
      </c>
      <c r="F19" s="141" t="s">
        <v>2266</v>
      </c>
      <c r="G19" s="141" t="s">
        <v>15</v>
      </c>
      <c r="H19" s="140">
        <v>2021</v>
      </c>
      <c r="I19" s="143">
        <v>6014.8683870967743</v>
      </c>
      <c r="J19" s="214">
        <v>12029.736774193549</v>
      </c>
      <c r="K19" s="151">
        <v>1993</v>
      </c>
      <c r="L19" s="156"/>
    </row>
    <row r="20" spans="1:12" ht="15">
      <c r="A20" s="134">
        <v>17</v>
      </c>
      <c r="B20" s="240" t="s">
        <v>515</v>
      </c>
      <c r="C20" s="141">
        <v>2</v>
      </c>
      <c r="D20" s="142" t="s">
        <v>2267</v>
      </c>
      <c r="E20" s="141" t="s">
        <v>2268</v>
      </c>
      <c r="F20" s="141" t="s">
        <v>2269</v>
      </c>
      <c r="G20" s="141" t="s">
        <v>70</v>
      </c>
      <c r="H20" s="140">
        <v>2019</v>
      </c>
      <c r="I20" s="143">
        <v>629</v>
      </c>
      <c r="J20" s="214">
        <v>1258</v>
      </c>
      <c r="K20" s="151">
        <v>1993</v>
      </c>
      <c r="L20" s="156"/>
    </row>
    <row r="21" spans="1:12" ht="15">
      <c r="B21" s="129"/>
      <c r="C21" s="130"/>
      <c r="D21" s="131"/>
      <c r="E21" s="130"/>
      <c r="F21" s="130"/>
      <c r="G21" s="130"/>
      <c r="H21" s="132"/>
      <c r="I21" s="133"/>
      <c r="J21" s="110"/>
      <c r="K21" s="200"/>
      <c r="L21" s="156"/>
    </row>
    <row r="22" spans="1:12" ht="15">
      <c r="B22" s="129"/>
      <c r="C22" s="130"/>
      <c r="D22" s="131"/>
      <c r="E22" s="130"/>
      <c r="F22" s="130"/>
      <c r="G22" s="130"/>
      <c r="H22" s="132"/>
      <c r="I22" s="133"/>
      <c r="J22" s="110"/>
      <c r="K22" s="200"/>
      <c r="L22" s="156"/>
    </row>
    <row r="23" spans="1:12" ht="15">
      <c r="A23" s="156"/>
      <c r="B23" s="118"/>
      <c r="C23" s="119"/>
      <c r="D23" s="114"/>
      <c r="E23" s="114"/>
      <c r="F23" s="114"/>
      <c r="G23" s="114"/>
      <c r="H23" s="114"/>
      <c r="I23" s="120"/>
      <c r="J23" s="114"/>
      <c r="K23" s="114"/>
      <c r="L23" s="156"/>
    </row>
    <row r="24" spans="1:12" ht="15">
      <c r="B24" s="121"/>
      <c r="C24" s="116"/>
      <c r="D24" s="110"/>
      <c r="E24" s="110"/>
      <c r="F24" s="110"/>
      <c r="G24" s="110"/>
      <c r="H24" s="110"/>
      <c r="I24" s="117"/>
      <c r="J24" s="110"/>
      <c r="K24" s="110"/>
      <c r="L24" s="170"/>
    </row>
    <row r="25" spans="1:12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</row>
    <row r="26" spans="1:12" ht="15">
      <c r="B26" s="122"/>
      <c r="C26" s="122"/>
      <c r="D26" s="122"/>
      <c r="E26" s="122"/>
      <c r="F26" s="122"/>
      <c r="G26" s="122"/>
      <c r="H26" s="122"/>
      <c r="I26" s="122"/>
      <c r="J26" s="123"/>
      <c r="K26" s="123"/>
      <c r="L26" s="170"/>
    </row>
    <row r="27" spans="1:12" ht="15">
      <c r="B27" s="110"/>
      <c r="C27" s="110"/>
      <c r="D27" s="110"/>
      <c r="E27" s="110"/>
      <c r="F27" s="110"/>
      <c r="G27" s="110"/>
      <c r="H27" s="110"/>
      <c r="I27" s="110"/>
      <c r="J27" s="111"/>
      <c r="K27" s="123"/>
      <c r="L27" s="170"/>
    </row>
    <row r="28" spans="1:12" ht="21">
      <c r="B28" s="112" t="s">
        <v>1189</v>
      </c>
      <c r="C28" s="112" t="s">
        <v>41</v>
      </c>
      <c r="D28" s="110"/>
      <c r="E28" s="110"/>
      <c r="F28" s="110"/>
      <c r="G28" s="110"/>
      <c r="H28" s="211"/>
      <c r="I28" s="124" t="s">
        <v>10</v>
      </c>
      <c r="J28" s="215">
        <f>SUM(J4:J27)</f>
        <v>55561.34193548387</v>
      </c>
      <c r="K28" s="123"/>
      <c r="L28" s="170"/>
    </row>
    <row r="29" spans="1:12" ht="26.25">
      <c r="B29" s="125">
        <v>17</v>
      </c>
      <c r="C29" s="125">
        <f>SUM(C4:C28)</f>
        <v>34</v>
      </c>
      <c r="D29" s="126" t="s">
        <v>42</v>
      </c>
      <c r="E29" s="122"/>
      <c r="F29" s="122"/>
      <c r="G29" s="122"/>
      <c r="H29" s="122"/>
      <c r="I29" s="122"/>
      <c r="J29" s="123"/>
      <c r="K29" s="123"/>
      <c r="L29" s="170"/>
    </row>
    <row r="30" spans="1:12" ht="15" thickBot="1"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1:12" ht="15">
      <c r="B31" s="110"/>
      <c r="C31" s="110"/>
      <c r="D31" s="110"/>
      <c r="E31" s="110"/>
      <c r="F31" s="112" t="s">
        <v>1189</v>
      </c>
      <c r="G31" s="112" t="s">
        <v>41</v>
      </c>
      <c r="H31" s="110"/>
      <c r="I31" s="110"/>
      <c r="J31" s="22" t="s">
        <v>43</v>
      </c>
      <c r="K31" s="110"/>
      <c r="L31" s="170"/>
    </row>
    <row r="32" spans="1:12" ht="27" thickBot="1">
      <c r="B32" s="110"/>
      <c r="C32" s="110"/>
      <c r="D32" s="110"/>
      <c r="E32" s="110"/>
      <c r="F32" s="125">
        <f>B29</f>
        <v>17</v>
      </c>
      <c r="G32" s="125">
        <f>C29</f>
        <v>34</v>
      </c>
      <c r="H32" s="113" t="s">
        <v>44</v>
      </c>
      <c r="I32" s="124">
        <f>J28</f>
        <v>55561.34193548387</v>
      </c>
      <c r="J32" s="24">
        <v>30000</v>
      </c>
      <c r="K32" s="110"/>
      <c r="L32" s="170"/>
    </row>
    <row r="33" spans="2:12"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spans="2:12"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2:12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</row>
    <row r="36" spans="2:12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</row>
    <row r="37" spans="2:12" ht="25.5">
      <c r="B37" s="170"/>
      <c r="C37" s="170"/>
      <c r="D37" s="170"/>
      <c r="E37" s="135" t="s">
        <v>1194</v>
      </c>
      <c r="F37" s="135" t="s">
        <v>1192</v>
      </c>
      <c r="G37" s="135" t="s">
        <v>1193</v>
      </c>
      <c r="H37" s="183" t="s">
        <v>1589</v>
      </c>
      <c r="I37" s="183" t="s">
        <v>1590</v>
      </c>
      <c r="J37" s="170"/>
      <c r="K37" s="170"/>
      <c r="L37" s="170"/>
    </row>
    <row r="38" spans="2:12" ht="20.25">
      <c r="B38" s="170"/>
      <c r="C38" s="170"/>
      <c r="D38" s="170"/>
      <c r="E38" s="134"/>
      <c r="F38" s="138">
        <f>F32</f>
        <v>17</v>
      </c>
      <c r="G38" s="138">
        <f>G32</f>
        <v>34</v>
      </c>
      <c r="H38" s="187">
        <v>30000</v>
      </c>
      <c r="I38" s="257">
        <f>J28</f>
        <v>55561.34193548387</v>
      </c>
      <c r="J38" s="170"/>
      <c r="K38" s="170"/>
      <c r="L38" s="170"/>
    </row>
  </sheetData>
  <mergeCells count="3">
    <mergeCell ref="B1:K1"/>
    <mergeCell ref="B2:I2"/>
    <mergeCell ref="A2:A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3" workbookViewId="0">
      <selection activeCell="J30" sqref="J30"/>
    </sheetView>
  </sheetViews>
  <sheetFormatPr baseColWidth="10" defaultRowHeight="14.25"/>
  <cols>
    <col min="1" max="1" width="7.875" style="300" customWidth="1"/>
    <col min="2" max="2" width="15.5" customWidth="1"/>
    <col min="4" max="4" width="65.375" customWidth="1"/>
    <col min="5" max="5" width="26.875" customWidth="1"/>
    <col min="6" max="6" width="14.5" customWidth="1"/>
    <col min="7" max="7" width="13.375" customWidth="1"/>
    <col min="8" max="8" width="16.75" customWidth="1"/>
    <col min="9" max="9" width="17" customWidth="1"/>
    <col min="10" max="10" width="18.25" customWidth="1"/>
  </cols>
  <sheetData>
    <row r="1" spans="1:12" ht="27.75">
      <c r="B1" s="357" t="s">
        <v>1190</v>
      </c>
      <c r="C1" s="357"/>
      <c r="D1" s="357"/>
      <c r="E1" s="357"/>
      <c r="F1" s="357"/>
      <c r="G1" s="357"/>
      <c r="H1" s="357"/>
      <c r="I1" s="357"/>
      <c r="J1" s="357"/>
      <c r="K1" s="357"/>
      <c r="L1" s="170"/>
    </row>
    <row r="2" spans="1:12" ht="27.75">
      <c r="A2" s="361" t="s">
        <v>2349</v>
      </c>
      <c r="B2" s="358" t="s">
        <v>2270</v>
      </c>
      <c r="C2" s="358"/>
      <c r="D2" s="358"/>
      <c r="E2" s="358"/>
      <c r="F2" s="358"/>
      <c r="G2" s="358"/>
      <c r="H2" s="358"/>
      <c r="I2" s="358"/>
      <c r="J2" s="128"/>
      <c r="K2" s="128"/>
      <c r="L2" s="156"/>
    </row>
    <row r="3" spans="1:12" ht="15">
      <c r="A3" s="361"/>
      <c r="B3" s="127" t="s">
        <v>2</v>
      </c>
      <c r="C3" s="127" t="s">
        <v>3</v>
      </c>
      <c r="D3" s="119" t="s">
        <v>4</v>
      </c>
      <c r="E3" s="127" t="s">
        <v>5</v>
      </c>
      <c r="F3" s="127" t="s">
        <v>6</v>
      </c>
      <c r="G3" s="127" t="s">
        <v>7</v>
      </c>
      <c r="H3" s="127" t="s">
        <v>8</v>
      </c>
      <c r="I3" s="210" t="s">
        <v>9</v>
      </c>
      <c r="J3" s="209" t="s">
        <v>10</v>
      </c>
      <c r="K3" s="114" t="s">
        <v>11</v>
      </c>
      <c r="L3" s="156"/>
    </row>
    <row r="4" spans="1:12" ht="15">
      <c r="A4" s="134">
        <v>1</v>
      </c>
      <c r="B4" s="240" t="s">
        <v>23</v>
      </c>
      <c r="C4" s="141">
        <v>2</v>
      </c>
      <c r="D4" s="142" t="s">
        <v>2272</v>
      </c>
      <c r="E4" s="141" t="s">
        <v>2273</v>
      </c>
      <c r="F4" s="141" t="s">
        <v>2274</v>
      </c>
      <c r="G4" s="141">
        <v>2010</v>
      </c>
      <c r="H4" s="240" t="s">
        <v>15</v>
      </c>
      <c r="I4" s="143">
        <v>1324</v>
      </c>
      <c r="J4" s="214">
        <v>2648</v>
      </c>
      <c r="K4" s="151">
        <v>3926</v>
      </c>
      <c r="L4" s="156"/>
    </row>
    <row r="5" spans="1:12" ht="15">
      <c r="A5" s="134">
        <v>2</v>
      </c>
      <c r="B5" s="240" t="s">
        <v>23</v>
      </c>
      <c r="C5" s="141">
        <v>2</v>
      </c>
      <c r="D5" s="142" t="s">
        <v>2275</v>
      </c>
      <c r="E5" s="141" t="s">
        <v>2276</v>
      </c>
      <c r="F5" s="141" t="s">
        <v>2274</v>
      </c>
      <c r="G5" s="141">
        <v>2012</v>
      </c>
      <c r="H5" s="240" t="s">
        <v>15</v>
      </c>
      <c r="I5" s="143">
        <v>1199</v>
      </c>
      <c r="J5" s="214">
        <v>2398</v>
      </c>
      <c r="K5" s="151">
        <v>3926</v>
      </c>
      <c r="L5" s="156"/>
    </row>
    <row r="6" spans="1:12" ht="15">
      <c r="A6" s="134">
        <v>3</v>
      </c>
      <c r="B6" s="240" t="s">
        <v>23</v>
      </c>
      <c r="C6" s="141">
        <v>2</v>
      </c>
      <c r="D6" s="142" t="s">
        <v>2277</v>
      </c>
      <c r="E6" s="141" t="s">
        <v>2273</v>
      </c>
      <c r="F6" s="141" t="s">
        <v>2274</v>
      </c>
      <c r="G6" s="141">
        <v>2013</v>
      </c>
      <c r="H6" s="240" t="s">
        <v>15</v>
      </c>
      <c r="I6" s="143">
        <v>1274</v>
      </c>
      <c r="J6" s="214">
        <v>2548</v>
      </c>
      <c r="K6" s="151">
        <v>3926</v>
      </c>
      <c r="L6" s="156"/>
    </row>
    <row r="7" spans="1:12" ht="15">
      <c r="A7" s="134">
        <v>4</v>
      </c>
      <c r="B7" s="240" t="s">
        <v>23</v>
      </c>
      <c r="C7" s="141">
        <v>2</v>
      </c>
      <c r="D7" s="142" t="s">
        <v>2278</v>
      </c>
      <c r="E7" s="141" t="s">
        <v>2279</v>
      </c>
      <c r="F7" s="141" t="s">
        <v>2274</v>
      </c>
      <c r="G7" s="141">
        <v>2011</v>
      </c>
      <c r="H7" s="240" t="s">
        <v>15</v>
      </c>
      <c r="I7" s="143">
        <v>2499</v>
      </c>
      <c r="J7" s="214">
        <v>4998</v>
      </c>
      <c r="K7" s="151">
        <v>3926</v>
      </c>
      <c r="L7" s="156"/>
    </row>
    <row r="8" spans="1:12" ht="15">
      <c r="A8" s="134">
        <v>5</v>
      </c>
      <c r="B8" s="240" t="s">
        <v>23</v>
      </c>
      <c r="C8" s="141">
        <v>2</v>
      </c>
      <c r="D8" s="142" t="s">
        <v>2280</v>
      </c>
      <c r="E8" s="141" t="s">
        <v>2281</v>
      </c>
      <c r="F8" s="141" t="s">
        <v>2274</v>
      </c>
      <c r="G8" s="141">
        <v>2020</v>
      </c>
      <c r="H8" s="240" t="s">
        <v>15</v>
      </c>
      <c r="I8" s="143">
        <v>2499</v>
      </c>
      <c r="J8" s="214">
        <v>4998</v>
      </c>
      <c r="K8" s="151">
        <v>3926</v>
      </c>
      <c r="L8" s="156"/>
    </row>
    <row r="9" spans="1:12" ht="15">
      <c r="A9" s="134">
        <v>6</v>
      </c>
      <c r="B9" s="240" t="s">
        <v>23</v>
      </c>
      <c r="C9" s="141">
        <v>2</v>
      </c>
      <c r="D9" s="142" t="s">
        <v>2282</v>
      </c>
      <c r="E9" s="141" t="s">
        <v>2283</v>
      </c>
      <c r="F9" s="141" t="s">
        <v>2274</v>
      </c>
      <c r="G9" s="141" t="s">
        <v>2284</v>
      </c>
      <c r="H9" s="240" t="s">
        <v>15</v>
      </c>
      <c r="I9" s="143">
        <v>1049</v>
      </c>
      <c r="J9" s="214">
        <v>2098</v>
      </c>
      <c r="K9" s="151">
        <v>3926</v>
      </c>
      <c r="L9" s="156"/>
    </row>
    <row r="10" spans="1:12" ht="15">
      <c r="A10" s="134">
        <v>7</v>
      </c>
      <c r="B10" s="240" t="s">
        <v>23</v>
      </c>
      <c r="C10" s="141">
        <v>2</v>
      </c>
      <c r="D10" s="142" t="s">
        <v>2285</v>
      </c>
      <c r="E10" s="141" t="s">
        <v>2286</v>
      </c>
      <c r="F10" s="141" t="s">
        <v>2274</v>
      </c>
      <c r="G10" s="141">
        <v>2021</v>
      </c>
      <c r="H10" s="240" t="s">
        <v>15</v>
      </c>
      <c r="I10" s="143">
        <v>1074</v>
      </c>
      <c r="J10" s="214">
        <v>2148</v>
      </c>
      <c r="K10" s="151">
        <v>3926</v>
      </c>
      <c r="L10" s="156"/>
    </row>
    <row r="11" spans="1:12" ht="15">
      <c r="A11" s="134">
        <v>8</v>
      </c>
      <c r="B11" s="240" t="s">
        <v>23</v>
      </c>
      <c r="C11" s="141">
        <v>2</v>
      </c>
      <c r="D11" s="142" t="s">
        <v>2287</v>
      </c>
      <c r="E11" s="141" t="s">
        <v>1602</v>
      </c>
      <c r="F11" s="141" t="s">
        <v>184</v>
      </c>
      <c r="G11" s="141">
        <v>2020</v>
      </c>
      <c r="H11" s="240" t="s">
        <v>15</v>
      </c>
      <c r="I11" s="143">
        <v>830</v>
      </c>
      <c r="J11" s="214">
        <v>1660</v>
      </c>
      <c r="K11" s="151">
        <v>3926</v>
      </c>
      <c r="L11" s="156"/>
    </row>
    <row r="12" spans="1:12" ht="15">
      <c r="A12" s="134"/>
      <c r="B12" s="240"/>
      <c r="C12" s="141"/>
      <c r="D12" s="142"/>
      <c r="E12" s="141"/>
      <c r="F12" s="141"/>
      <c r="G12" s="141"/>
      <c r="H12" s="140"/>
      <c r="I12" s="143"/>
      <c r="J12" s="214"/>
      <c r="K12" s="151"/>
      <c r="L12" s="156"/>
    </row>
    <row r="13" spans="1:12" ht="15">
      <c r="A13" s="134"/>
      <c r="B13" s="240"/>
      <c r="C13" s="141"/>
      <c r="D13" s="142"/>
      <c r="E13" s="141"/>
      <c r="F13" s="141"/>
      <c r="G13" s="141"/>
      <c r="H13" s="140"/>
      <c r="I13" s="143"/>
      <c r="J13" s="214"/>
      <c r="K13" s="151"/>
      <c r="L13" s="156"/>
    </row>
    <row r="14" spans="1:12" ht="15">
      <c r="B14" s="129"/>
      <c r="C14" s="130"/>
      <c r="D14" s="131"/>
      <c r="E14" s="130"/>
      <c r="F14" s="130"/>
      <c r="G14" s="130"/>
      <c r="H14" s="132"/>
      <c r="I14" s="133"/>
      <c r="J14" s="110"/>
      <c r="K14" s="200"/>
      <c r="L14" s="156"/>
    </row>
    <row r="15" spans="1:12" ht="15">
      <c r="B15" s="129"/>
      <c r="C15" s="130"/>
      <c r="D15" s="131"/>
      <c r="E15" s="130"/>
      <c r="F15" s="130"/>
      <c r="G15" s="130"/>
      <c r="H15" s="132"/>
      <c r="I15" s="133"/>
      <c r="J15" s="110"/>
      <c r="K15" s="200"/>
      <c r="L15" s="156"/>
    </row>
    <row r="16" spans="1:12" ht="15">
      <c r="A16" s="156"/>
      <c r="B16" s="118"/>
      <c r="C16" s="119"/>
      <c r="D16" s="114"/>
      <c r="E16" s="114"/>
      <c r="F16" s="114"/>
      <c r="G16" s="114"/>
      <c r="H16" s="114"/>
      <c r="I16" s="120"/>
      <c r="J16" s="114"/>
      <c r="K16" s="114"/>
      <c r="L16" s="156"/>
    </row>
    <row r="17" spans="2:12" ht="15">
      <c r="B17" s="121"/>
      <c r="C17" s="116"/>
      <c r="D17" s="110"/>
      <c r="E17" s="110"/>
      <c r="F17" s="110"/>
      <c r="G17" s="110"/>
      <c r="H17" s="110"/>
      <c r="I17" s="117"/>
      <c r="J17" s="110"/>
      <c r="K17" s="110"/>
      <c r="L17" s="170"/>
    </row>
    <row r="18" spans="2:12"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</row>
    <row r="19" spans="2:12" ht="15">
      <c r="B19" s="122"/>
      <c r="C19" s="122"/>
      <c r="D19" s="122"/>
      <c r="E19" s="122"/>
      <c r="F19" s="122"/>
      <c r="G19" s="122"/>
      <c r="H19" s="122"/>
      <c r="I19" s="122"/>
      <c r="J19" s="123"/>
      <c r="K19" s="123"/>
      <c r="L19" s="170"/>
    </row>
    <row r="20" spans="2:12" ht="15">
      <c r="B20" s="110"/>
      <c r="C20" s="110"/>
      <c r="D20" s="110"/>
      <c r="E20" s="110"/>
      <c r="F20" s="110"/>
      <c r="G20" s="110"/>
      <c r="H20" s="110"/>
      <c r="I20" s="110"/>
      <c r="J20" s="111"/>
      <c r="K20" s="123"/>
      <c r="L20" s="170"/>
    </row>
    <row r="21" spans="2:12" ht="21">
      <c r="B21" s="112" t="s">
        <v>1189</v>
      </c>
      <c r="C21" s="112" t="s">
        <v>41</v>
      </c>
      <c r="D21" s="110"/>
      <c r="E21" s="110"/>
      <c r="F21" s="110"/>
      <c r="G21" s="110"/>
      <c r="H21" s="211"/>
      <c r="I21" s="124" t="s">
        <v>10</v>
      </c>
      <c r="J21" s="215">
        <f>SUM(J4:J20)</f>
        <v>23496</v>
      </c>
      <c r="K21" s="123"/>
      <c r="L21" s="170"/>
    </row>
    <row r="22" spans="2:12" ht="26.25">
      <c r="B22" s="125">
        <v>8</v>
      </c>
      <c r="C22" s="125">
        <f>SUM(C4:C21)</f>
        <v>16</v>
      </c>
      <c r="D22" s="126" t="s">
        <v>42</v>
      </c>
      <c r="E22" s="122"/>
      <c r="F22" s="122"/>
      <c r="G22" s="122"/>
      <c r="H22" s="122"/>
      <c r="I22" s="122"/>
      <c r="J22" s="123"/>
      <c r="K22" s="123"/>
      <c r="L22" s="170"/>
    </row>
    <row r="23" spans="2:12" ht="15" thickBot="1"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</row>
    <row r="24" spans="2:12" ht="15">
      <c r="B24" s="110"/>
      <c r="C24" s="110"/>
      <c r="D24" s="110"/>
      <c r="E24" s="110"/>
      <c r="F24" s="112" t="s">
        <v>1189</v>
      </c>
      <c r="G24" s="112" t="s">
        <v>41</v>
      </c>
      <c r="H24" s="110"/>
      <c r="I24" s="110"/>
      <c r="J24" s="22" t="s">
        <v>43</v>
      </c>
      <c r="K24" s="110"/>
      <c r="L24" s="170"/>
    </row>
    <row r="25" spans="2:12" ht="27" thickBot="1">
      <c r="B25" s="110"/>
      <c r="C25" s="110"/>
      <c r="D25" s="110"/>
      <c r="E25" s="110"/>
      <c r="F25" s="125">
        <f>B22</f>
        <v>8</v>
      </c>
      <c r="G25" s="125">
        <f>C22</f>
        <v>16</v>
      </c>
      <c r="H25" s="113" t="s">
        <v>44</v>
      </c>
      <c r="I25" s="124">
        <f>J21</f>
        <v>23496</v>
      </c>
      <c r="J25" s="24">
        <v>30000</v>
      </c>
      <c r="K25" s="110"/>
      <c r="L25" s="170"/>
    </row>
    <row r="26" spans="2:12"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</row>
    <row r="27" spans="2:12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</row>
    <row r="28" spans="2:12"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</row>
    <row r="29" spans="2:12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2:12" ht="25.5">
      <c r="B30" s="170"/>
      <c r="C30" s="170"/>
      <c r="D30" s="170"/>
      <c r="E30" s="135" t="s">
        <v>1194</v>
      </c>
      <c r="F30" s="135" t="s">
        <v>1192</v>
      </c>
      <c r="G30" s="135" t="s">
        <v>1193</v>
      </c>
      <c r="H30" s="183" t="s">
        <v>1589</v>
      </c>
      <c r="I30" s="183" t="s">
        <v>1590</v>
      </c>
      <c r="J30" s="170"/>
      <c r="K30" s="170"/>
      <c r="L30" s="170"/>
    </row>
    <row r="31" spans="2:12" ht="20.25">
      <c r="B31" s="170"/>
      <c r="C31" s="170"/>
      <c r="D31" s="170"/>
      <c r="E31" s="134"/>
      <c r="F31" s="138">
        <v>8</v>
      </c>
      <c r="G31" s="138">
        <f>G25</f>
        <v>16</v>
      </c>
      <c r="H31" s="187">
        <v>30000</v>
      </c>
      <c r="I31" s="257">
        <f>J21</f>
        <v>23496</v>
      </c>
      <c r="J31" s="170"/>
      <c r="K31" s="170"/>
      <c r="L31" s="170"/>
    </row>
  </sheetData>
  <mergeCells count="3">
    <mergeCell ref="B1:K1"/>
    <mergeCell ref="B2:I2"/>
    <mergeCell ref="A2:A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0" zoomScale="90" zoomScaleNormal="90" workbookViewId="0">
      <selection activeCell="L43" sqref="L43"/>
    </sheetView>
  </sheetViews>
  <sheetFormatPr baseColWidth="10" defaultRowHeight="14.25"/>
  <cols>
    <col min="1" max="1" width="6.5" style="300" customWidth="1"/>
    <col min="2" max="2" width="15.5" customWidth="1"/>
    <col min="4" max="4" width="30.75" customWidth="1"/>
    <col min="5" max="5" width="33.375" customWidth="1"/>
    <col min="6" max="6" width="22.5" customWidth="1"/>
    <col min="7" max="7" width="17.25" customWidth="1"/>
    <col min="8" max="8" width="18.625" customWidth="1"/>
    <col min="9" max="9" width="18.5" customWidth="1"/>
    <col min="10" max="10" width="15.875" customWidth="1"/>
  </cols>
  <sheetData>
    <row r="1" spans="1:12" ht="27.75">
      <c r="B1" s="357" t="s">
        <v>1190</v>
      </c>
      <c r="C1" s="357"/>
      <c r="D1" s="357"/>
      <c r="E1" s="357"/>
      <c r="F1" s="357"/>
      <c r="G1" s="357"/>
      <c r="H1" s="357"/>
      <c r="I1" s="357"/>
      <c r="J1" s="357"/>
      <c r="K1" s="357"/>
    </row>
    <row r="2" spans="1:12" ht="27.75">
      <c r="A2" s="361" t="s">
        <v>2349</v>
      </c>
      <c r="B2" s="358" t="s">
        <v>1324</v>
      </c>
      <c r="C2" s="359"/>
      <c r="D2" s="359"/>
      <c r="E2" s="359"/>
      <c r="F2" s="359"/>
      <c r="G2" s="359"/>
      <c r="H2" s="359"/>
      <c r="I2" s="359"/>
      <c r="J2" s="128"/>
      <c r="K2" s="128"/>
      <c r="L2" s="156"/>
    </row>
    <row r="3" spans="1:12" ht="15">
      <c r="A3" s="361"/>
      <c r="B3" s="127" t="s">
        <v>2</v>
      </c>
      <c r="C3" s="127" t="s">
        <v>3</v>
      </c>
      <c r="D3" s="119" t="s">
        <v>4</v>
      </c>
      <c r="E3" s="127" t="s">
        <v>5</v>
      </c>
      <c r="F3" s="127" t="s">
        <v>6</v>
      </c>
      <c r="G3" s="127" t="s">
        <v>7</v>
      </c>
      <c r="H3" s="127" t="s">
        <v>8</v>
      </c>
      <c r="I3" s="245" t="s">
        <v>9</v>
      </c>
      <c r="J3" s="244" t="s">
        <v>10</v>
      </c>
      <c r="K3" s="244" t="s">
        <v>11</v>
      </c>
      <c r="L3" s="156"/>
    </row>
    <row r="4" spans="1:12" ht="15">
      <c r="A4" s="134">
        <v>1</v>
      </c>
      <c r="B4" s="145" t="s">
        <v>145</v>
      </c>
      <c r="C4" s="141">
        <v>3</v>
      </c>
      <c r="D4" s="142" t="s">
        <v>1325</v>
      </c>
      <c r="E4" s="141" t="s">
        <v>1326</v>
      </c>
      <c r="F4" s="141" t="s">
        <v>1327</v>
      </c>
      <c r="G4" s="141">
        <v>2006</v>
      </c>
      <c r="H4" s="140" t="s">
        <v>15</v>
      </c>
      <c r="I4" s="149">
        <f>J4/C4</f>
        <v>234</v>
      </c>
      <c r="J4" s="143">
        <v>702</v>
      </c>
      <c r="K4" s="207" t="s">
        <v>1251</v>
      </c>
      <c r="L4" s="156"/>
    </row>
    <row r="5" spans="1:12" ht="15">
      <c r="A5" s="134">
        <v>2</v>
      </c>
      <c r="B5" s="145" t="s">
        <v>145</v>
      </c>
      <c r="C5" s="141">
        <v>3</v>
      </c>
      <c r="D5" s="142" t="s">
        <v>1328</v>
      </c>
      <c r="E5" s="141" t="s">
        <v>1326</v>
      </c>
      <c r="F5" s="141" t="s">
        <v>1327</v>
      </c>
      <c r="G5" s="141">
        <v>2009</v>
      </c>
      <c r="H5" s="140" t="s">
        <v>15</v>
      </c>
      <c r="I5" s="149">
        <f t="shared" ref="I5:I32" si="0">J5/C5</f>
        <v>270</v>
      </c>
      <c r="J5" s="143">
        <v>810</v>
      </c>
      <c r="K5" s="256" t="s">
        <v>1251</v>
      </c>
      <c r="L5" s="156"/>
    </row>
    <row r="6" spans="1:12" ht="15">
      <c r="A6" s="134">
        <v>3</v>
      </c>
      <c r="B6" s="145" t="s">
        <v>145</v>
      </c>
      <c r="C6" s="141">
        <v>3</v>
      </c>
      <c r="D6" s="142" t="s">
        <v>1329</v>
      </c>
      <c r="E6" s="141" t="s">
        <v>1326</v>
      </c>
      <c r="F6" s="141" t="s">
        <v>1327</v>
      </c>
      <c r="G6" s="141">
        <v>2007</v>
      </c>
      <c r="H6" s="140" t="s">
        <v>15</v>
      </c>
      <c r="I6" s="149">
        <f t="shared" si="0"/>
        <v>450</v>
      </c>
      <c r="J6" s="143">
        <v>1350</v>
      </c>
      <c r="K6" s="146" t="s">
        <v>1251</v>
      </c>
      <c r="L6" s="156"/>
    </row>
    <row r="7" spans="1:12" ht="15">
      <c r="A7" s="134">
        <v>4</v>
      </c>
      <c r="B7" s="145" t="s">
        <v>145</v>
      </c>
      <c r="C7" s="141">
        <v>3</v>
      </c>
      <c r="D7" s="142" t="s">
        <v>1330</v>
      </c>
      <c r="E7" s="141" t="s">
        <v>1326</v>
      </c>
      <c r="F7" s="141" t="s">
        <v>1327</v>
      </c>
      <c r="G7" s="141">
        <v>2012</v>
      </c>
      <c r="H7" s="140" t="s">
        <v>15</v>
      </c>
      <c r="I7" s="149">
        <f t="shared" si="0"/>
        <v>450</v>
      </c>
      <c r="J7" s="143">
        <v>1350</v>
      </c>
      <c r="K7" s="146" t="s">
        <v>1251</v>
      </c>
      <c r="L7" s="156"/>
    </row>
    <row r="8" spans="1:12" s="137" customFormat="1" ht="15">
      <c r="A8" s="134">
        <v>5</v>
      </c>
      <c r="B8" s="145" t="s">
        <v>145</v>
      </c>
      <c r="C8" s="141">
        <v>3</v>
      </c>
      <c r="D8" s="142" t="s">
        <v>1331</v>
      </c>
      <c r="E8" s="141" t="s">
        <v>1326</v>
      </c>
      <c r="F8" s="141" t="s">
        <v>1327</v>
      </c>
      <c r="G8" s="141">
        <v>2007</v>
      </c>
      <c r="H8" s="140" t="s">
        <v>15</v>
      </c>
      <c r="I8" s="149">
        <f t="shared" si="0"/>
        <v>207</v>
      </c>
      <c r="J8" s="143">
        <v>621</v>
      </c>
      <c r="K8" s="146" t="s">
        <v>1251</v>
      </c>
      <c r="L8" s="156"/>
    </row>
    <row r="9" spans="1:12" s="137" customFormat="1" ht="15">
      <c r="A9" s="134">
        <v>6</v>
      </c>
      <c r="B9" s="145" t="s">
        <v>145</v>
      </c>
      <c r="C9" s="141">
        <v>3</v>
      </c>
      <c r="D9" s="142" t="s">
        <v>1332</v>
      </c>
      <c r="E9" s="141" t="s">
        <v>1326</v>
      </c>
      <c r="F9" s="141" t="s">
        <v>1333</v>
      </c>
      <c r="G9" s="141">
        <v>2010</v>
      </c>
      <c r="H9" s="140" t="s">
        <v>15</v>
      </c>
      <c r="I9" s="149">
        <f t="shared" si="0"/>
        <v>414</v>
      </c>
      <c r="J9" s="143">
        <v>1242</v>
      </c>
      <c r="K9" s="146" t="s">
        <v>1251</v>
      </c>
      <c r="L9" s="156"/>
    </row>
    <row r="10" spans="1:12" s="137" customFormat="1" ht="15">
      <c r="A10" s="134">
        <v>7</v>
      </c>
      <c r="B10" s="145" t="s">
        <v>145</v>
      </c>
      <c r="C10" s="141">
        <v>3</v>
      </c>
      <c r="D10" s="142" t="s">
        <v>1334</v>
      </c>
      <c r="E10" s="141" t="s">
        <v>1326</v>
      </c>
      <c r="F10" s="141" t="s">
        <v>1333</v>
      </c>
      <c r="G10" s="141">
        <v>2014</v>
      </c>
      <c r="H10" s="140" t="s">
        <v>15</v>
      </c>
      <c r="I10" s="149">
        <f t="shared" si="0"/>
        <v>315</v>
      </c>
      <c r="J10" s="143">
        <v>945</v>
      </c>
      <c r="K10" s="146" t="s">
        <v>1251</v>
      </c>
      <c r="L10" s="156"/>
    </row>
    <row r="11" spans="1:12" s="137" customFormat="1" ht="15">
      <c r="A11" s="134">
        <v>8</v>
      </c>
      <c r="B11" s="145" t="s">
        <v>145</v>
      </c>
      <c r="C11" s="141">
        <v>3</v>
      </c>
      <c r="D11" s="142" t="s">
        <v>1335</v>
      </c>
      <c r="E11" s="141" t="s">
        <v>1326</v>
      </c>
      <c r="F11" s="141" t="s">
        <v>1327</v>
      </c>
      <c r="G11" s="141">
        <v>2008</v>
      </c>
      <c r="H11" s="140" t="s">
        <v>15</v>
      </c>
      <c r="I11" s="149">
        <f t="shared" si="0"/>
        <v>270</v>
      </c>
      <c r="J11" s="143">
        <v>810</v>
      </c>
      <c r="K11" s="146" t="s">
        <v>1251</v>
      </c>
      <c r="L11" s="156"/>
    </row>
    <row r="12" spans="1:12" s="137" customFormat="1" ht="15">
      <c r="A12" s="134">
        <v>9</v>
      </c>
      <c r="B12" s="145" t="s">
        <v>145</v>
      </c>
      <c r="C12" s="141">
        <v>3</v>
      </c>
      <c r="D12" s="142" t="s">
        <v>1336</v>
      </c>
      <c r="E12" s="141" t="s">
        <v>1326</v>
      </c>
      <c r="F12" s="141" t="s">
        <v>1327</v>
      </c>
      <c r="G12" s="141">
        <v>2009</v>
      </c>
      <c r="H12" s="140" t="s">
        <v>15</v>
      </c>
      <c r="I12" s="149">
        <f t="shared" si="0"/>
        <v>432</v>
      </c>
      <c r="J12" s="143">
        <v>1296</v>
      </c>
      <c r="K12" s="146" t="s">
        <v>1251</v>
      </c>
      <c r="L12" s="156"/>
    </row>
    <row r="13" spans="1:12" ht="15">
      <c r="A13" s="134">
        <v>10</v>
      </c>
      <c r="B13" s="145" t="s">
        <v>145</v>
      </c>
      <c r="C13" s="141">
        <v>3</v>
      </c>
      <c r="D13" s="142" t="s">
        <v>1337</v>
      </c>
      <c r="E13" s="141" t="s">
        <v>1326</v>
      </c>
      <c r="F13" s="141" t="s">
        <v>1327</v>
      </c>
      <c r="G13" s="141">
        <v>2007</v>
      </c>
      <c r="H13" s="140" t="s">
        <v>15</v>
      </c>
      <c r="I13" s="149">
        <f t="shared" si="0"/>
        <v>225</v>
      </c>
      <c r="J13" s="143">
        <v>675</v>
      </c>
      <c r="K13" s="146" t="s">
        <v>1251</v>
      </c>
      <c r="L13" s="156"/>
    </row>
    <row r="14" spans="1:12" s="137" customFormat="1" ht="15">
      <c r="A14" s="134">
        <v>11</v>
      </c>
      <c r="B14" s="145" t="s">
        <v>145</v>
      </c>
      <c r="C14" s="141">
        <v>3</v>
      </c>
      <c r="D14" s="142" t="s">
        <v>1338</v>
      </c>
      <c r="E14" s="141" t="s">
        <v>1326</v>
      </c>
      <c r="F14" s="141" t="s">
        <v>1333</v>
      </c>
      <c r="G14" s="141">
        <v>2015</v>
      </c>
      <c r="H14" s="140" t="s">
        <v>15</v>
      </c>
      <c r="I14" s="149">
        <f t="shared" si="0"/>
        <v>333</v>
      </c>
      <c r="J14" s="143">
        <v>999</v>
      </c>
      <c r="K14" s="146" t="s">
        <v>1251</v>
      </c>
      <c r="L14" s="156"/>
    </row>
    <row r="15" spans="1:12" s="137" customFormat="1" ht="15">
      <c r="A15" s="134">
        <v>12</v>
      </c>
      <c r="B15" s="145" t="s">
        <v>145</v>
      </c>
      <c r="C15" s="141">
        <v>3</v>
      </c>
      <c r="D15" s="142" t="s">
        <v>1339</v>
      </c>
      <c r="E15" s="141" t="s">
        <v>1326</v>
      </c>
      <c r="F15" s="141" t="s">
        <v>1327</v>
      </c>
      <c r="G15" s="141">
        <v>2011</v>
      </c>
      <c r="H15" s="140" t="s">
        <v>15</v>
      </c>
      <c r="I15" s="149">
        <f t="shared" si="0"/>
        <v>360</v>
      </c>
      <c r="J15" s="143">
        <v>1080</v>
      </c>
      <c r="K15" s="146" t="s">
        <v>1251</v>
      </c>
      <c r="L15" s="156"/>
    </row>
    <row r="16" spans="1:12" s="137" customFormat="1" ht="15">
      <c r="A16" s="134">
        <v>13</v>
      </c>
      <c r="B16" s="145" t="s">
        <v>145</v>
      </c>
      <c r="C16" s="141">
        <v>3</v>
      </c>
      <c r="D16" s="142" t="s">
        <v>1340</v>
      </c>
      <c r="E16" s="141" t="s">
        <v>1326</v>
      </c>
      <c r="F16" s="141" t="s">
        <v>1327</v>
      </c>
      <c r="G16" s="141">
        <v>2011</v>
      </c>
      <c r="H16" s="140" t="s">
        <v>15</v>
      </c>
      <c r="I16" s="149">
        <f t="shared" si="0"/>
        <v>315</v>
      </c>
      <c r="J16" s="143">
        <v>945</v>
      </c>
      <c r="K16" s="146" t="s">
        <v>1251</v>
      </c>
      <c r="L16" s="156"/>
    </row>
    <row r="17" spans="1:12" s="137" customFormat="1" ht="15">
      <c r="A17" s="134">
        <v>14</v>
      </c>
      <c r="B17" s="145" t="s">
        <v>145</v>
      </c>
      <c r="C17" s="141">
        <v>3</v>
      </c>
      <c r="D17" s="142" t="s">
        <v>1341</v>
      </c>
      <c r="E17" s="141" t="s">
        <v>1326</v>
      </c>
      <c r="F17" s="141" t="s">
        <v>1327</v>
      </c>
      <c r="G17" s="141">
        <v>2007</v>
      </c>
      <c r="H17" s="140" t="s">
        <v>15</v>
      </c>
      <c r="I17" s="149">
        <f t="shared" si="0"/>
        <v>225</v>
      </c>
      <c r="J17" s="143">
        <v>675</v>
      </c>
      <c r="K17" s="146" t="s">
        <v>1251</v>
      </c>
      <c r="L17" s="156"/>
    </row>
    <row r="18" spans="1:12" s="137" customFormat="1" ht="15">
      <c r="A18" s="134">
        <v>15</v>
      </c>
      <c r="B18" s="145" t="s">
        <v>145</v>
      </c>
      <c r="C18" s="141">
        <v>3</v>
      </c>
      <c r="D18" s="142" t="s">
        <v>1342</v>
      </c>
      <c r="E18" s="141" t="s">
        <v>1326</v>
      </c>
      <c r="F18" s="141" t="s">
        <v>1327</v>
      </c>
      <c r="G18" s="141">
        <v>2014</v>
      </c>
      <c r="H18" s="140" t="s">
        <v>15</v>
      </c>
      <c r="I18" s="149">
        <f t="shared" si="0"/>
        <v>288</v>
      </c>
      <c r="J18" s="143">
        <v>864</v>
      </c>
      <c r="K18" s="146" t="s">
        <v>1251</v>
      </c>
      <c r="L18" s="156"/>
    </row>
    <row r="19" spans="1:12" s="137" customFormat="1" ht="15">
      <c r="A19" s="134">
        <v>16</v>
      </c>
      <c r="B19" s="145" t="s">
        <v>145</v>
      </c>
      <c r="C19" s="141">
        <v>3</v>
      </c>
      <c r="D19" s="142" t="s">
        <v>1343</v>
      </c>
      <c r="E19" s="141" t="s">
        <v>1326</v>
      </c>
      <c r="F19" s="141" t="s">
        <v>1327</v>
      </c>
      <c r="G19" s="141">
        <v>2009</v>
      </c>
      <c r="H19" s="140" t="s">
        <v>15</v>
      </c>
      <c r="I19" s="149">
        <f t="shared" si="0"/>
        <v>270</v>
      </c>
      <c r="J19" s="143">
        <v>810</v>
      </c>
      <c r="K19" s="146" t="s">
        <v>1251</v>
      </c>
      <c r="L19" s="156"/>
    </row>
    <row r="20" spans="1:12" s="137" customFormat="1" ht="15">
      <c r="A20" s="134">
        <v>17</v>
      </c>
      <c r="B20" s="145" t="s">
        <v>145</v>
      </c>
      <c r="C20" s="141">
        <v>3</v>
      </c>
      <c r="D20" s="142" t="s">
        <v>1344</v>
      </c>
      <c r="E20" s="141" t="s">
        <v>1326</v>
      </c>
      <c r="F20" s="141" t="s">
        <v>1327</v>
      </c>
      <c r="G20" s="141">
        <v>2009</v>
      </c>
      <c r="H20" s="140" t="s">
        <v>15</v>
      </c>
      <c r="I20" s="149">
        <f t="shared" si="0"/>
        <v>495</v>
      </c>
      <c r="J20" s="143">
        <v>1485</v>
      </c>
      <c r="K20" s="146" t="s">
        <v>1251</v>
      </c>
      <c r="L20" s="156"/>
    </row>
    <row r="21" spans="1:12" s="137" customFormat="1" ht="15">
      <c r="A21" s="134">
        <v>18</v>
      </c>
      <c r="B21" s="145" t="s">
        <v>145</v>
      </c>
      <c r="C21" s="141">
        <v>3</v>
      </c>
      <c r="D21" s="142" t="s">
        <v>1345</v>
      </c>
      <c r="E21" s="141" t="s">
        <v>1326</v>
      </c>
      <c r="F21" s="141" t="s">
        <v>1327</v>
      </c>
      <c r="G21" s="141">
        <v>2014</v>
      </c>
      <c r="H21" s="140" t="s">
        <v>15</v>
      </c>
      <c r="I21" s="149">
        <f t="shared" si="0"/>
        <v>351</v>
      </c>
      <c r="J21" s="143">
        <v>1053</v>
      </c>
      <c r="K21" s="146" t="s">
        <v>1251</v>
      </c>
      <c r="L21" s="156"/>
    </row>
    <row r="22" spans="1:12" s="137" customFormat="1" ht="15">
      <c r="A22" s="134">
        <v>19</v>
      </c>
      <c r="B22" s="145" t="s">
        <v>145</v>
      </c>
      <c r="C22" s="141">
        <v>3</v>
      </c>
      <c r="D22" s="142" t="s">
        <v>1346</v>
      </c>
      <c r="E22" s="141" t="s">
        <v>1326</v>
      </c>
      <c r="F22" s="141" t="s">
        <v>1333</v>
      </c>
      <c r="G22" s="141">
        <v>2018</v>
      </c>
      <c r="H22" s="140" t="s">
        <v>15</v>
      </c>
      <c r="I22" s="149">
        <f t="shared" si="0"/>
        <v>342</v>
      </c>
      <c r="J22" s="143">
        <v>1026</v>
      </c>
      <c r="K22" s="146" t="s">
        <v>1251</v>
      </c>
      <c r="L22" s="156"/>
    </row>
    <row r="23" spans="1:12" s="137" customFormat="1" ht="15">
      <c r="A23" s="134">
        <v>20</v>
      </c>
      <c r="B23" s="145" t="s">
        <v>145</v>
      </c>
      <c r="C23" s="141">
        <v>3</v>
      </c>
      <c r="D23" s="142" t="s">
        <v>1347</v>
      </c>
      <c r="E23" s="141" t="s">
        <v>1326</v>
      </c>
      <c r="F23" s="141" t="s">
        <v>1333</v>
      </c>
      <c r="G23" s="141">
        <v>2019</v>
      </c>
      <c r="H23" s="140" t="s">
        <v>15</v>
      </c>
      <c r="I23" s="149">
        <f t="shared" si="0"/>
        <v>288</v>
      </c>
      <c r="J23" s="143">
        <v>864</v>
      </c>
      <c r="K23" s="146" t="s">
        <v>1251</v>
      </c>
      <c r="L23" s="156"/>
    </row>
    <row r="24" spans="1:12" s="137" customFormat="1" ht="15">
      <c r="A24" s="134">
        <v>21</v>
      </c>
      <c r="B24" s="145" t="s">
        <v>145</v>
      </c>
      <c r="C24" s="141">
        <v>3</v>
      </c>
      <c r="D24" s="142" t="s">
        <v>1348</v>
      </c>
      <c r="E24" s="141" t="s">
        <v>1326</v>
      </c>
      <c r="F24" s="141" t="s">
        <v>1327</v>
      </c>
      <c r="G24" s="141">
        <v>2012</v>
      </c>
      <c r="H24" s="140" t="s">
        <v>15</v>
      </c>
      <c r="I24" s="149">
        <f t="shared" si="0"/>
        <v>378</v>
      </c>
      <c r="J24" s="143">
        <v>1134</v>
      </c>
      <c r="K24" s="146" t="s">
        <v>1251</v>
      </c>
      <c r="L24" s="156"/>
    </row>
    <row r="25" spans="1:12" s="137" customFormat="1" ht="15">
      <c r="A25" s="134">
        <v>22</v>
      </c>
      <c r="B25" s="145" t="s">
        <v>145</v>
      </c>
      <c r="C25" s="141">
        <v>3</v>
      </c>
      <c r="D25" s="142" t="s">
        <v>1349</v>
      </c>
      <c r="E25" s="141" t="s">
        <v>1326</v>
      </c>
      <c r="F25" s="141" t="s">
        <v>1333</v>
      </c>
      <c r="G25" s="141">
        <v>2013</v>
      </c>
      <c r="H25" s="140" t="s">
        <v>15</v>
      </c>
      <c r="I25" s="149">
        <f t="shared" si="0"/>
        <v>405</v>
      </c>
      <c r="J25" s="143">
        <v>1215</v>
      </c>
      <c r="K25" s="146" t="s">
        <v>1251</v>
      </c>
      <c r="L25" s="156"/>
    </row>
    <row r="26" spans="1:12" s="137" customFormat="1" ht="15">
      <c r="A26" s="134">
        <v>23</v>
      </c>
      <c r="B26" s="145" t="s">
        <v>145</v>
      </c>
      <c r="C26" s="141">
        <v>3</v>
      </c>
      <c r="D26" s="142" t="s">
        <v>1350</v>
      </c>
      <c r="E26" s="141" t="s">
        <v>1326</v>
      </c>
      <c r="F26" s="141" t="s">
        <v>1333</v>
      </c>
      <c r="G26" s="141">
        <v>2019</v>
      </c>
      <c r="H26" s="140" t="s">
        <v>15</v>
      </c>
      <c r="I26" s="149">
        <f t="shared" si="0"/>
        <v>432</v>
      </c>
      <c r="J26" s="143">
        <v>1296</v>
      </c>
      <c r="K26" s="146" t="s">
        <v>1251</v>
      </c>
      <c r="L26" s="156"/>
    </row>
    <row r="27" spans="1:12" s="137" customFormat="1" ht="15">
      <c r="A27" s="134">
        <v>24</v>
      </c>
      <c r="B27" s="145" t="s">
        <v>145</v>
      </c>
      <c r="C27" s="141">
        <v>3</v>
      </c>
      <c r="D27" s="142" t="s">
        <v>1351</v>
      </c>
      <c r="E27" s="141" t="s">
        <v>1326</v>
      </c>
      <c r="F27" s="141" t="s">
        <v>1333</v>
      </c>
      <c r="G27" s="141">
        <v>2016</v>
      </c>
      <c r="H27" s="140" t="s">
        <v>15</v>
      </c>
      <c r="I27" s="149">
        <f t="shared" si="0"/>
        <v>207</v>
      </c>
      <c r="J27" s="143">
        <v>621</v>
      </c>
      <c r="K27" s="146" t="s">
        <v>1251</v>
      </c>
      <c r="L27" s="156"/>
    </row>
    <row r="28" spans="1:12" s="137" customFormat="1" ht="15">
      <c r="A28" s="134">
        <v>25</v>
      </c>
      <c r="B28" s="145" t="s">
        <v>145</v>
      </c>
      <c r="C28" s="141">
        <v>3</v>
      </c>
      <c r="D28" s="142" t="s">
        <v>1352</v>
      </c>
      <c r="E28" s="141" t="s">
        <v>1326</v>
      </c>
      <c r="F28" s="141" t="s">
        <v>1333</v>
      </c>
      <c r="G28" s="141">
        <v>2014</v>
      </c>
      <c r="H28" s="140" t="s">
        <v>15</v>
      </c>
      <c r="I28" s="149">
        <f t="shared" si="0"/>
        <v>153</v>
      </c>
      <c r="J28" s="143">
        <v>459</v>
      </c>
      <c r="K28" s="146" t="s">
        <v>1251</v>
      </c>
      <c r="L28" s="156"/>
    </row>
    <row r="29" spans="1:12" s="137" customFormat="1" ht="15">
      <c r="A29" s="134">
        <v>26</v>
      </c>
      <c r="B29" s="145" t="s">
        <v>145</v>
      </c>
      <c r="C29" s="141">
        <v>3</v>
      </c>
      <c r="D29" s="142" t="s">
        <v>1353</v>
      </c>
      <c r="E29" s="141" t="s">
        <v>1326</v>
      </c>
      <c r="F29" s="141" t="s">
        <v>1333</v>
      </c>
      <c r="G29" s="141">
        <v>2017</v>
      </c>
      <c r="H29" s="140" t="s">
        <v>15</v>
      </c>
      <c r="I29" s="149">
        <f t="shared" si="0"/>
        <v>414</v>
      </c>
      <c r="J29" s="143">
        <v>1242</v>
      </c>
      <c r="K29" s="146" t="s">
        <v>1251</v>
      </c>
      <c r="L29" s="156"/>
    </row>
    <row r="30" spans="1:12" s="137" customFormat="1" ht="15">
      <c r="A30" s="134">
        <v>27</v>
      </c>
      <c r="B30" s="145" t="s">
        <v>145</v>
      </c>
      <c r="C30" s="141">
        <v>3</v>
      </c>
      <c r="D30" s="142" t="s">
        <v>1354</v>
      </c>
      <c r="E30" s="141" t="s">
        <v>1326</v>
      </c>
      <c r="F30" s="141" t="s">
        <v>1333</v>
      </c>
      <c r="G30" s="141">
        <v>2015</v>
      </c>
      <c r="H30" s="140" t="s">
        <v>15</v>
      </c>
      <c r="I30" s="149">
        <f t="shared" si="0"/>
        <v>288</v>
      </c>
      <c r="J30" s="143">
        <v>864</v>
      </c>
      <c r="K30" s="146" t="s">
        <v>1251</v>
      </c>
      <c r="L30" s="156"/>
    </row>
    <row r="31" spans="1:12" s="137" customFormat="1" ht="15">
      <c r="A31" s="134">
        <v>28</v>
      </c>
      <c r="B31" s="145" t="s">
        <v>145</v>
      </c>
      <c r="C31" s="141">
        <v>3</v>
      </c>
      <c r="D31" s="142" t="s">
        <v>1355</v>
      </c>
      <c r="E31" s="141" t="s">
        <v>1326</v>
      </c>
      <c r="F31" s="141" t="s">
        <v>1356</v>
      </c>
      <c r="G31" s="141">
        <v>2006</v>
      </c>
      <c r="H31" s="140" t="s">
        <v>15</v>
      </c>
      <c r="I31" s="149">
        <f t="shared" si="0"/>
        <v>270</v>
      </c>
      <c r="J31" s="143">
        <v>810</v>
      </c>
      <c r="K31" s="146" t="s">
        <v>1251</v>
      </c>
      <c r="L31" s="156"/>
    </row>
    <row r="32" spans="1:12" s="137" customFormat="1" ht="15">
      <c r="A32" s="134">
        <v>29</v>
      </c>
      <c r="B32" s="145" t="s">
        <v>145</v>
      </c>
      <c r="C32" s="141">
        <v>3</v>
      </c>
      <c r="D32" s="142" t="s">
        <v>1357</v>
      </c>
      <c r="E32" s="141" t="s">
        <v>1326</v>
      </c>
      <c r="F32" s="141" t="s">
        <v>1333</v>
      </c>
      <c r="G32" s="141">
        <v>2010</v>
      </c>
      <c r="H32" s="140" t="s">
        <v>15</v>
      </c>
      <c r="I32" s="149">
        <f t="shared" si="0"/>
        <v>378</v>
      </c>
      <c r="J32" s="143">
        <v>1134</v>
      </c>
      <c r="K32" s="146" t="s">
        <v>1251</v>
      </c>
      <c r="L32" s="156"/>
    </row>
    <row r="33" spans="1:12" s="137" customFormat="1" ht="15">
      <c r="A33" s="134"/>
      <c r="B33" s="140"/>
      <c r="C33" s="141"/>
      <c r="D33" s="142"/>
      <c r="E33" s="141"/>
      <c r="F33" s="141"/>
      <c r="G33" s="141"/>
      <c r="H33" s="140"/>
      <c r="I33" s="149"/>
      <c r="J33" s="144"/>
      <c r="K33" s="151"/>
      <c r="L33" s="156"/>
    </row>
    <row r="34" spans="1:12" ht="15">
      <c r="B34" s="115"/>
      <c r="C34" s="116"/>
      <c r="D34" s="110"/>
      <c r="E34" s="110"/>
      <c r="F34" s="110"/>
      <c r="G34" s="110"/>
      <c r="H34" s="110"/>
      <c r="I34" s="117"/>
      <c r="J34" s="110"/>
      <c r="K34" s="200"/>
      <c r="L34" s="156"/>
    </row>
    <row r="35" spans="1:12" ht="15">
      <c r="A35" s="156"/>
      <c r="B35" s="118"/>
      <c r="C35" s="119"/>
      <c r="D35" s="114"/>
      <c r="E35" s="114"/>
      <c r="F35" s="114"/>
      <c r="G35" s="114"/>
      <c r="H35" s="114"/>
      <c r="I35" s="120"/>
      <c r="J35" s="114"/>
      <c r="K35" s="114"/>
      <c r="L35" s="156"/>
    </row>
    <row r="36" spans="1:12" ht="15">
      <c r="B36" s="121"/>
      <c r="C36" s="116"/>
      <c r="D36" s="110"/>
      <c r="E36" s="110"/>
      <c r="F36" s="110"/>
      <c r="G36" s="110"/>
      <c r="H36" s="110"/>
      <c r="I36" s="117"/>
      <c r="J36" s="110"/>
      <c r="K36" s="110"/>
    </row>
    <row r="37" spans="1:12">
      <c r="B37" s="137"/>
      <c r="C37" s="137"/>
      <c r="D37" s="137"/>
      <c r="E37" s="137"/>
      <c r="F37" s="137"/>
      <c r="G37" s="137"/>
      <c r="H37" s="137"/>
      <c r="I37" s="137"/>
      <c r="J37" s="137"/>
      <c r="K37" s="137"/>
    </row>
    <row r="38" spans="1:12" ht="15">
      <c r="B38" s="122"/>
      <c r="C38" s="122"/>
      <c r="D38" s="122"/>
      <c r="E38" s="122"/>
      <c r="F38" s="122"/>
      <c r="G38" s="122"/>
      <c r="H38" s="122"/>
      <c r="I38" s="122"/>
      <c r="J38" s="123"/>
      <c r="K38" s="123"/>
    </row>
    <row r="39" spans="1:12" ht="15">
      <c r="B39" s="110"/>
      <c r="C39" s="110"/>
      <c r="D39" s="110"/>
      <c r="E39" s="110"/>
      <c r="F39" s="110"/>
      <c r="G39" s="110"/>
      <c r="H39" s="110"/>
      <c r="I39" s="110"/>
      <c r="J39" s="111"/>
      <c r="K39" s="123"/>
    </row>
    <row r="40" spans="1:12" ht="21">
      <c r="B40" s="112" t="s">
        <v>1189</v>
      </c>
      <c r="C40" s="112" t="s">
        <v>41</v>
      </c>
      <c r="D40" s="110"/>
      <c r="E40" s="110"/>
      <c r="F40" s="110"/>
      <c r="G40" s="110"/>
      <c r="H40" s="113" t="s">
        <v>10</v>
      </c>
      <c r="I40" s="124"/>
      <c r="J40" s="124">
        <f>SUM(J4:J39)</f>
        <v>28377</v>
      </c>
      <c r="K40" s="123"/>
    </row>
    <row r="41" spans="1:12" ht="26.25">
      <c r="B41" s="125">
        <v>29</v>
      </c>
      <c r="C41" s="125">
        <f>SUM(C4:C40)</f>
        <v>87</v>
      </c>
      <c r="D41" s="126" t="s">
        <v>42</v>
      </c>
      <c r="E41" s="122"/>
      <c r="F41" s="122"/>
      <c r="G41" s="122"/>
      <c r="H41" s="122"/>
      <c r="I41" s="122"/>
      <c r="J41" s="123"/>
      <c r="K41" s="123"/>
    </row>
    <row r="42" spans="1:12" ht="15" thickBot="1">
      <c r="B42" s="137"/>
      <c r="C42" s="137"/>
      <c r="D42" s="137"/>
      <c r="E42" s="137"/>
      <c r="F42" s="137"/>
      <c r="G42" s="137"/>
      <c r="H42" s="137"/>
      <c r="I42" s="137"/>
      <c r="J42" s="137"/>
      <c r="K42" s="137"/>
    </row>
    <row r="43" spans="1:12" ht="15">
      <c r="B43" s="110"/>
      <c r="C43" s="110"/>
      <c r="D43" s="110"/>
      <c r="E43" s="110"/>
      <c r="F43" s="112" t="s">
        <v>1189</v>
      </c>
      <c r="G43" s="112" t="s">
        <v>41</v>
      </c>
      <c r="H43" s="110"/>
      <c r="I43" s="110"/>
      <c r="J43" s="22" t="s">
        <v>43</v>
      </c>
      <c r="K43" s="110"/>
    </row>
    <row r="44" spans="1:12" ht="27" thickBot="1">
      <c r="B44" s="110"/>
      <c r="C44" s="110"/>
      <c r="D44" s="110"/>
      <c r="E44" s="110"/>
      <c r="F44" s="125">
        <f>B41</f>
        <v>29</v>
      </c>
      <c r="G44" s="125">
        <f>C41</f>
        <v>87</v>
      </c>
      <c r="H44" s="113" t="s">
        <v>44</v>
      </c>
      <c r="I44" s="124">
        <f>J40</f>
        <v>28377</v>
      </c>
      <c r="J44" s="24">
        <v>30000</v>
      </c>
      <c r="K44" s="110"/>
    </row>
    <row r="45" spans="1:12">
      <c r="B45" s="137"/>
      <c r="C45" s="137"/>
      <c r="D45" s="137"/>
      <c r="E45" s="137"/>
      <c r="F45" s="137"/>
      <c r="G45" s="137"/>
      <c r="H45" s="137"/>
      <c r="I45" s="137"/>
      <c r="J45" s="137"/>
      <c r="K45" s="137"/>
    </row>
    <row r="46" spans="1:12"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7" spans="1:12">
      <c r="B47" s="137"/>
      <c r="C47" s="137"/>
      <c r="D47" s="137"/>
      <c r="E47" s="137"/>
      <c r="F47" s="137"/>
      <c r="G47" s="137"/>
      <c r="H47" s="137"/>
      <c r="I47" s="137"/>
      <c r="J47" s="137"/>
      <c r="K47" s="137"/>
    </row>
    <row r="48" spans="1:12">
      <c r="B48" s="137"/>
      <c r="C48" s="137"/>
      <c r="D48" s="137"/>
      <c r="E48" s="137"/>
      <c r="F48" s="137"/>
      <c r="G48" s="137"/>
      <c r="H48" s="137"/>
      <c r="I48" s="137"/>
      <c r="J48" s="137"/>
      <c r="K48" s="137"/>
    </row>
    <row r="49" spans="2:11">
      <c r="B49" s="137"/>
      <c r="C49" s="137"/>
      <c r="D49" s="137"/>
      <c r="E49" s="135" t="s">
        <v>1194</v>
      </c>
      <c r="F49" s="135" t="s">
        <v>1192</v>
      </c>
      <c r="G49" s="135" t="s">
        <v>1193</v>
      </c>
      <c r="H49" s="183" t="s">
        <v>1589</v>
      </c>
      <c r="I49" s="183" t="s">
        <v>1590</v>
      </c>
      <c r="J49" s="137"/>
      <c r="K49" s="137"/>
    </row>
    <row r="50" spans="2:11" ht="23.25">
      <c r="B50" s="137"/>
      <c r="C50" s="137"/>
      <c r="D50" s="137"/>
      <c r="E50" s="134"/>
      <c r="F50" s="147">
        <f>F44</f>
        <v>29</v>
      </c>
      <c r="G50" s="147">
        <f>G44</f>
        <v>87</v>
      </c>
      <c r="H50" s="194">
        <v>30000</v>
      </c>
      <c r="I50" s="194">
        <f>I44</f>
        <v>28377</v>
      </c>
      <c r="J50" s="137"/>
      <c r="K50" s="137"/>
    </row>
  </sheetData>
  <mergeCells count="3">
    <mergeCell ref="B1:K1"/>
    <mergeCell ref="B2:I2"/>
    <mergeCell ref="A2:A3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K25" sqref="K25"/>
    </sheetView>
  </sheetViews>
  <sheetFormatPr baseColWidth="10" defaultRowHeight="14.25"/>
  <cols>
    <col min="1" max="1" width="6.375" style="300" customWidth="1"/>
    <col min="3" max="3" width="10.75" customWidth="1"/>
    <col min="4" max="4" width="43.625" customWidth="1"/>
    <col min="5" max="5" width="18.375" customWidth="1"/>
    <col min="6" max="6" width="17.875" customWidth="1"/>
    <col min="8" max="8" width="18" customWidth="1"/>
    <col min="9" max="9" width="18.625" customWidth="1"/>
    <col min="10" max="10" width="17.25" customWidth="1"/>
  </cols>
  <sheetData>
    <row r="1" spans="1:12" ht="27.75">
      <c r="B1" s="357" t="s">
        <v>1190</v>
      </c>
      <c r="C1" s="357"/>
      <c r="D1" s="357"/>
      <c r="E1" s="357"/>
      <c r="F1" s="357"/>
      <c r="G1" s="357"/>
      <c r="H1" s="357"/>
      <c r="I1" s="357"/>
      <c r="J1" s="357"/>
      <c r="K1" s="357"/>
      <c r="L1" s="170"/>
    </row>
    <row r="2" spans="1:12" ht="27.75">
      <c r="A2" s="361" t="s">
        <v>2349</v>
      </c>
      <c r="B2" s="358" t="s">
        <v>2271</v>
      </c>
      <c r="C2" s="358"/>
      <c r="D2" s="358"/>
      <c r="E2" s="358"/>
      <c r="F2" s="358"/>
      <c r="G2" s="358"/>
      <c r="H2" s="358"/>
      <c r="I2" s="358"/>
      <c r="J2" s="128"/>
      <c r="K2" s="128"/>
      <c r="L2" s="156"/>
    </row>
    <row r="3" spans="1:12" ht="15">
      <c r="A3" s="361"/>
      <c r="B3" s="127" t="s">
        <v>2</v>
      </c>
      <c r="C3" s="127" t="s">
        <v>3</v>
      </c>
      <c r="D3" s="119" t="s">
        <v>4</v>
      </c>
      <c r="E3" s="127" t="s">
        <v>5</v>
      </c>
      <c r="F3" s="127" t="s">
        <v>6</v>
      </c>
      <c r="G3" s="127" t="s">
        <v>7</v>
      </c>
      <c r="H3" s="127" t="s">
        <v>8</v>
      </c>
      <c r="I3" s="210" t="s">
        <v>9</v>
      </c>
      <c r="J3" s="209" t="s">
        <v>10</v>
      </c>
      <c r="K3" s="114" t="s">
        <v>11</v>
      </c>
      <c r="L3" s="156"/>
    </row>
    <row r="4" spans="1:12" ht="15">
      <c r="A4" s="134">
        <v>1</v>
      </c>
      <c r="B4" s="240" t="s">
        <v>23</v>
      </c>
      <c r="C4" s="141">
        <v>2</v>
      </c>
      <c r="D4" s="142" t="s">
        <v>2288</v>
      </c>
      <c r="E4" s="141" t="s">
        <v>2289</v>
      </c>
      <c r="F4" s="141" t="s">
        <v>2290</v>
      </c>
      <c r="G4" s="141">
        <v>2018</v>
      </c>
      <c r="H4" s="240" t="s">
        <v>15</v>
      </c>
      <c r="I4" s="143">
        <v>1367</v>
      </c>
      <c r="J4" s="214">
        <v>2734</v>
      </c>
      <c r="K4" s="151">
        <v>3927</v>
      </c>
      <c r="L4" s="156"/>
    </row>
    <row r="5" spans="1:12" ht="15">
      <c r="A5" s="134">
        <v>2</v>
      </c>
      <c r="B5" s="240" t="s">
        <v>23</v>
      </c>
      <c r="C5" s="141">
        <v>2</v>
      </c>
      <c r="D5" s="142" t="s">
        <v>2291</v>
      </c>
      <c r="E5" s="141" t="s">
        <v>2292</v>
      </c>
      <c r="F5" s="141" t="s">
        <v>92</v>
      </c>
      <c r="G5" s="141">
        <v>2013</v>
      </c>
      <c r="H5" s="240" t="s">
        <v>15</v>
      </c>
      <c r="I5" s="143">
        <v>407</v>
      </c>
      <c r="J5" s="214">
        <v>814</v>
      </c>
      <c r="K5" s="151">
        <v>3927</v>
      </c>
      <c r="L5" s="156"/>
    </row>
    <row r="6" spans="1:12" ht="15">
      <c r="A6" s="134">
        <v>3</v>
      </c>
      <c r="B6" s="240" t="s">
        <v>23</v>
      </c>
      <c r="C6" s="141">
        <v>2</v>
      </c>
      <c r="D6" s="142" t="s">
        <v>2293</v>
      </c>
      <c r="E6" s="141" t="s">
        <v>2294</v>
      </c>
      <c r="F6" s="141" t="s">
        <v>2295</v>
      </c>
      <c r="G6" s="141">
        <v>2021</v>
      </c>
      <c r="H6" s="240" t="s">
        <v>15</v>
      </c>
      <c r="I6" s="143">
        <v>1492</v>
      </c>
      <c r="J6" s="214">
        <v>2984</v>
      </c>
      <c r="K6" s="151">
        <v>3927</v>
      </c>
      <c r="L6" s="156"/>
    </row>
    <row r="7" spans="1:12" ht="15">
      <c r="A7" s="134">
        <v>4</v>
      </c>
      <c r="B7" s="240" t="s">
        <v>23</v>
      </c>
      <c r="C7" s="141">
        <v>2</v>
      </c>
      <c r="D7" s="142" t="s">
        <v>2296</v>
      </c>
      <c r="E7" s="141" t="s">
        <v>2297</v>
      </c>
      <c r="F7" s="141" t="s">
        <v>2298</v>
      </c>
      <c r="G7" s="141">
        <v>2018</v>
      </c>
      <c r="H7" s="240" t="s">
        <v>15</v>
      </c>
      <c r="I7" s="143">
        <v>464</v>
      </c>
      <c r="J7" s="214">
        <v>928</v>
      </c>
      <c r="K7" s="151">
        <v>3927</v>
      </c>
      <c r="L7" s="156"/>
    </row>
    <row r="8" spans="1:12" ht="15">
      <c r="A8" s="134">
        <v>5</v>
      </c>
      <c r="B8" s="240" t="s">
        <v>23</v>
      </c>
      <c r="C8" s="141">
        <v>2</v>
      </c>
      <c r="D8" s="142" t="s">
        <v>2299</v>
      </c>
      <c r="E8" s="141" t="s">
        <v>2300</v>
      </c>
      <c r="F8" s="141" t="s">
        <v>2301</v>
      </c>
      <c r="G8" s="141">
        <v>2017</v>
      </c>
      <c r="H8" s="240" t="s">
        <v>15</v>
      </c>
      <c r="I8" s="143">
        <v>260</v>
      </c>
      <c r="J8" s="214">
        <v>520</v>
      </c>
      <c r="K8" s="151">
        <v>3927</v>
      </c>
      <c r="L8" s="156"/>
    </row>
    <row r="9" spans="1:12" ht="15">
      <c r="A9" s="134">
        <v>6</v>
      </c>
      <c r="B9" s="240" t="s">
        <v>23</v>
      </c>
      <c r="C9" s="141">
        <v>2</v>
      </c>
      <c r="D9" s="142" t="s">
        <v>2302</v>
      </c>
      <c r="E9" s="141" t="s">
        <v>2303</v>
      </c>
      <c r="F9" s="141" t="s">
        <v>2304</v>
      </c>
      <c r="G9" s="141" t="s">
        <v>117</v>
      </c>
      <c r="H9" s="240" t="s">
        <v>15</v>
      </c>
      <c r="I9" s="143">
        <v>851</v>
      </c>
      <c r="J9" s="214">
        <v>1702</v>
      </c>
      <c r="K9" s="151">
        <v>3927</v>
      </c>
      <c r="L9" s="156"/>
    </row>
    <row r="10" spans="1:12" ht="15">
      <c r="A10" s="134">
        <v>7</v>
      </c>
      <c r="B10" s="240" t="s">
        <v>23</v>
      </c>
      <c r="C10" s="141">
        <v>2</v>
      </c>
      <c r="D10" s="142" t="s">
        <v>2305</v>
      </c>
      <c r="E10" s="141" t="s">
        <v>2306</v>
      </c>
      <c r="F10" s="141" t="s">
        <v>2307</v>
      </c>
      <c r="G10" s="141">
        <v>2020</v>
      </c>
      <c r="H10" s="240" t="s">
        <v>15</v>
      </c>
      <c r="I10" s="143">
        <v>3026</v>
      </c>
      <c r="J10" s="214">
        <v>6052</v>
      </c>
      <c r="K10" s="151">
        <v>3927</v>
      </c>
      <c r="L10" s="156"/>
    </row>
    <row r="11" spans="1:12" ht="15">
      <c r="A11" s="134">
        <v>8</v>
      </c>
      <c r="B11" s="240" t="s">
        <v>23</v>
      </c>
      <c r="C11" s="141">
        <v>2</v>
      </c>
      <c r="D11" s="142" t="s">
        <v>2308</v>
      </c>
      <c r="E11" s="141" t="s">
        <v>2309</v>
      </c>
      <c r="F11" s="141" t="s">
        <v>2290</v>
      </c>
      <c r="G11" s="141">
        <v>2021</v>
      </c>
      <c r="H11" s="240" t="s">
        <v>15</v>
      </c>
      <c r="I11" s="143">
        <v>3761</v>
      </c>
      <c r="J11" s="214">
        <v>7522</v>
      </c>
      <c r="K11" s="151">
        <v>3927</v>
      </c>
      <c r="L11" s="156"/>
    </row>
    <row r="12" spans="1:12" ht="15">
      <c r="A12" s="134">
        <v>9</v>
      </c>
      <c r="B12" s="240" t="s">
        <v>23</v>
      </c>
      <c r="C12" s="141">
        <v>2</v>
      </c>
      <c r="D12" s="142" t="s">
        <v>2310</v>
      </c>
      <c r="E12" s="141" t="s">
        <v>2311</v>
      </c>
      <c r="F12" s="141" t="s">
        <v>95</v>
      </c>
      <c r="G12" s="141">
        <v>2021</v>
      </c>
      <c r="H12" s="240" t="s">
        <v>15</v>
      </c>
      <c r="I12" s="143">
        <v>2037</v>
      </c>
      <c r="J12" s="214">
        <v>4074</v>
      </c>
      <c r="K12" s="151">
        <v>3927</v>
      </c>
      <c r="L12" s="156"/>
    </row>
    <row r="13" spans="1:12" ht="15">
      <c r="A13" s="134"/>
      <c r="B13" s="240"/>
      <c r="C13" s="141"/>
      <c r="D13" s="142"/>
      <c r="E13" s="141"/>
      <c r="F13" s="141"/>
      <c r="G13" s="141"/>
      <c r="H13" s="140"/>
      <c r="I13" s="143"/>
      <c r="J13" s="214"/>
      <c r="K13" s="151"/>
      <c r="L13" s="156"/>
    </row>
    <row r="14" spans="1:12" ht="15">
      <c r="B14" s="129"/>
      <c r="C14" s="130"/>
      <c r="D14" s="131"/>
      <c r="E14" s="130"/>
      <c r="F14" s="130"/>
      <c r="G14" s="130"/>
      <c r="H14" s="132"/>
      <c r="I14" s="133"/>
      <c r="J14" s="110"/>
      <c r="K14" s="200"/>
      <c r="L14" s="156"/>
    </row>
    <row r="15" spans="1:12" ht="15">
      <c r="A15" s="156"/>
      <c r="B15" s="118"/>
      <c r="C15" s="119"/>
      <c r="D15" s="114"/>
      <c r="E15" s="114"/>
      <c r="F15" s="114"/>
      <c r="G15" s="114"/>
      <c r="H15" s="114"/>
      <c r="I15" s="120"/>
      <c r="J15" s="114"/>
      <c r="K15" s="114"/>
      <c r="L15" s="156"/>
    </row>
    <row r="16" spans="1:12" ht="15">
      <c r="B16" s="121"/>
      <c r="C16" s="116"/>
      <c r="D16" s="110"/>
      <c r="E16" s="110"/>
      <c r="F16" s="110"/>
      <c r="G16" s="110"/>
      <c r="H16" s="110"/>
      <c r="I16" s="117"/>
      <c r="J16" s="110"/>
      <c r="K16" s="110"/>
      <c r="L16" s="170"/>
    </row>
    <row r="17" spans="2:12"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</row>
    <row r="18" spans="2:12" ht="15">
      <c r="B18" s="122"/>
      <c r="C18" s="122"/>
      <c r="D18" s="122"/>
      <c r="E18" s="122"/>
      <c r="F18" s="122"/>
      <c r="G18" s="122"/>
      <c r="H18" s="122"/>
      <c r="I18" s="122"/>
      <c r="J18" s="123"/>
      <c r="K18" s="123"/>
      <c r="L18" s="170"/>
    </row>
    <row r="19" spans="2:12" ht="15">
      <c r="B19" s="110"/>
      <c r="C19" s="110"/>
      <c r="D19" s="110"/>
      <c r="E19" s="110"/>
      <c r="F19" s="110"/>
      <c r="G19" s="110"/>
      <c r="H19" s="110"/>
      <c r="I19" s="110"/>
      <c r="J19" s="111"/>
      <c r="K19" s="123"/>
      <c r="L19" s="170"/>
    </row>
    <row r="20" spans="2:12" ht="21">
      <c r="B20" s="112" t="s">
        <v>1189</v>
      </c>
      <c r="C20" s="112" t="s">
        <v>41</v>
      </c>
      <c r="D20" s="110"/>
      <c r="E20" s="110"/>
      <c r="F20" s="110"/>
      <c r="G20" s="110"/>
      <c r="H20" s="211"/>
      <c r="I20" s="124" t="s">
        <v>10</v>
      </c>
      <c r="J20" s="215">
        <f>SUM(J4:J19)</f>
        <v>27330</v>
      </c>
      <c r="K20" s="123"/>
      <c r="L20" s="170"/>
    </row>
    <row r="21" spans="2:12" ht="26.25">
      <c r="B21" s="125">
        <v>9</v>
      </c>
      <c r="C21" s="125">
        <f>SUM(C4:C20)</f>
        <v>18</v>
      </c>
      <c r="D21" s="126" t="s">
        <v>42</v>
      </c>
      <c r="E21" s="122"/>
      <c r="F21" s="122"/>
      <c r="G21" s="122"/>
      <c r="H21" s="122"/>
      <c r="I21" s="122"/>
      <c r="J21" s="123"/>
      <c r="K21" s="123"/>
      <c r="L21" s="170"/>
    </row>
    <row r="22" spans="2:12" ht="15" thickBot="1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</row>
    <row r="23" spans="2:12" ht="15">
      <c r="B23" s="110"/>
      <c r="C23" s="110"/>
      <c r="D23" s="110"/>
      <c r="E23" s="110"/>
      <c r="F23" s="112" t="s">
        <v>1189</v>
      </c>
      <c r="G23" s="112" t="s">
        <v>41</v>
      </c>
      <c r="H23" s="110"/>
      <c r="I23" s="110"/>
      <c r="J23" s="22" t="s">
        <v>43</v>
      </c>
      <c r="K23" s="110"/>
      <c r="L23" s="170"/>
    </row>
    <row r="24" spans="2:12" ht="27" thickBot="1">
      <c r="B24" s="110"/>
      <c r="C24" s="110"/>
      <c r="D24" s="110"/>
      <c r="E24" s="110"/>
      <c r="F24" s="125">
        <f>B21</f>
        <v>9</v>
      </c>
      <c r="G24" s="125">
        <f>C21</f>
        <v>18</v>
      </c>
      <c r="H24" s="113" t="s">
        <v>44</v>
      </c>
      <c r="I24" s="124">
        <f>J20</f>
        <v>27330</v>
      </c>
      <c r="J24" s="24">
        <v>30000</v>
      </c>
      <c r="K24" s="110"/>
      <c r="L24" s="170"/>
    </row>
    <row r="25" spans="2:12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</row>
    <row r="26" spans="2:12"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</row>
    <row r="27" spans="2:12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</row>
    <row r="28" spans="2:12"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</row>
    <row r="29" spans="2:12">
      <c r="B29" s="170"/>
      <c r="C29" s="170"/>
      <c r="D29" s="170"/>
      <c r="E29" s="135" t="s">
        <v>1194</v>
      </c>
      <c r="F29" s="135" t="s">
        <v>1192</v>
      </c>
      <c r="G29" s="135" t="s">
        <v>1193</v>
      </c>
      <c r="H29" s="183" t="s">
        <v>1589</v>
      </c>
      <c r="I29" s="183" t="s">
        <v>1590</v>
      </c>
      <c r="J29" s="170"/>
      <c r="K29" s="170"/>
      <c r="L29" s="170"/>
    </row>
    <row r="30" spans="2:12" ht="20.25">
      <c r="B30" s="170"/>
      <c r="C30" s="170"/>
      <c r="D30" s="170"/>
      <c r="E30" s="134"/>
      <c r="F30" s="138">
        <f>F24</f>
        <v>9</v>
      </c>
      <c r="G30" s="138">
        <f>G24</f>
        <v>18</v>
      </c>
      <c r="H30" s="187">
        <v>30000</v>
      </c>
      <c r="I30" s="188">
        <f>I24</f>
        <v>27330</v>
      </c>
      <c r="J30" s="170"/>
      <c r="K30" s="170"/>
      <c r="L30" s="170"/>
    </row>
  </sheetData>
  <mergeCells count="3">
    <mergeCell ref="B1:K1"/>
    <mergeCell ref="B2:I2"/>
    <mergeCell ref="A2:A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25" workbookViewId="0">
      <selection activeCell="K36" sqref="K36"/>
    </sheetView>
  </sheetViews>
  <sheetFormatPr baseColWidth="10" defaultRowHeight="14.25"/>
  <cols>
    <col min="1" max="1" width="57.125" customWidth="1"/>
    <col min="2" max="2" width="13.875" customWidth="1"/>
    <col min="3" max="3" width="15.375" customWidth="1"/>
    <col min="4" max="4" width="14.625" customWidth="1"/>
    <col min="5" max="5" width="9.75" style="293" customWidth="1"/>
    <col min="6" max="6" width="8.625" customWidth="1"/>
    <col min="7" max="8" width="8.875" customWidth="1"/>
    <col min="9" max="9" width="10.25" customWidth="1"/>
    <col min="10" max="10" width="9.625" customWidth="1"/>
    <col min="11" max="11" width="15.625" style="295" customWidth="1"/>
    <col min="13" max="13" width="13.625" bestFit="1" customWidth="1"/>
  </cols>
  <sheetData>
    <row r="1" spans="1:11">
      <c r="D1" s="247"/>
      <c r="E1" s="366" t="s">
        <v>2341</v>
      </c>
      <c r="F1" s="366"/>
      <c r="G1" s="366" t="s">
        <v>2342</v>
      </c>
      <c r="H1" s="366"/>
      <c r="I1" s="366" t="s">
        <v>2343</v>
      </c>
      <c r="J1" s="366"/>
      <c r="K1" s="242"/>
    </row>
    <row r="2" spans="1:11" ht="45">
      <c r="A2" s="283" t="s">
        <v>2312</v>
      </c>
      <c r="B2" s="284" t="s">
        <v>2313</v>
      </c>
      <c r="C2" s="284" t="s">
        <v>2314</v>
      </c>
      <c r="D2" s="285" t="s">
        <v>2315</v>
      </c>
      <c r="E2" s="291" t="s">
        <v>1192</v>
      </c>
      <c r="F2" s="284" t="s">
        <v>1193</v>
      </c>
      <c r="G2" s="284" t="s">
        <v>1192</v>
      </c>
      <c r="H2" s="284" t="s">
        <v>1193</v>
      </c>
      <c r="I2" s="284" t="s">
        <v>2344</v>
      </c>
      <c r="J2" s="284" t="s">
        <v>1193</v>
      </c>
      <c r="K2" s="294" t="s">
        <v>2345</v>
      </c>
    </row>
    <row r="3" spans="1:11" ht="22.5" customHeight="1">
      <c r="A3" s="278" t="s">
        <v>2316</v>
      </c>
      <c r="B3" s="279">
        <v>50000</v>
      </c>
      <c r="C3" s="279">
        <v>40000</v>
      </c>
      <c r="D3" s="282">
        <f>+B3+C3</f>
        <v>90000</v>
      </c>
      <c r="E3" s="292">
        <v>13</v>
      </c>
      <c r="F3" s="134">
        <v>37</v>
      </c>
      <c r="G3" s="134">
        <v>59</v>
      </c>
      <c r="H3" s="134">
        <v>202</v>
      </c>
      <c r="I3" s="292">
        <f>E3+G3</f>
        <v>72</v>
      </c>
      <c r="J3" s="134">
        <f>F3+H3</f>
        <v>239</v>
      </c>
      <c r="K3" s="242">
        <v>94458.2</v>
      </c>
    </row>
    <row r="4" spans="1:11" ht="31.5" customHeight="1">
      <c r="A4" s="278" t="s">
        <v>2317</v>
      </c>
      <c r="B4" s="279">
        <v>60000</v>
      </c>
      <c r="C4" s="279">
        <v>50000</v>
      </c>
      <c r="D4" s="282">
        <f t="shared" ref="D4:D26" si="0">+B4+C4</f>
        <v>110000</v>
      </c>
      <c r="E4" s="292">
        <v>29</v>
      </c>
      <c r="F4" s="134">
        <v>56</v>
      </c>
      <c r="G4" s="134">
        <v>16</v>
      </c>
      <c r="H4" s="134">
        <v>38</v>
      </c>
      <c r="I4" s="292">
        <f t="shared" ref="I4:I28" si="1">E4+G4</f>
        <v>45</v>
      </c>
      <c r="J4" s="134">
        <f t="shared" ref="J4:J28" si="2">F4+H4</f>
        <v>94</v>
      </c>
      <c r="K4" s="242">
        <v>103348.07</v>
      </c>
    </row>
    <row r="5" spans="1:11" ht="26.25" customHeight="1">
      <c r="A5" s="278" t="s">
        <v>2318</v>
      </c>
      <c r="B5" s="279">
        <v>50000</v>
      </c>
      <c r="C5" s="279">
        <v>40000</v>
      </c>
      <c r="D5" s="282">
        <f t="shared" si="0"/>
        <v>90000</v>
      </c>
      <c r="E5" s="292">
        <v>19</v>
      </c>
      <c r="F5" s="134">
        <v>55</v>
      </c>
      <c r="G5" s="134">
        <v>22</v>
      </c>
      <c r="H5" s="134">
        <v>54</v>
      </c>
      <c r="I5" s="292">
        <f t="shared" si="1"/>
        <v>41</v>
      </c>
      <c r="J5" s="134">
        <f t="shared" si="2"/>
        <v>109</v>
      </c>
      <c r="K5" s="242">
        <v>99409.600000000006</v>
      </c>
    </row>
    <row r="6" spans="1:11" ht="23.25" customHeight="1">
      <c r="A6" s="278" t="s">
        <v>2319</v>
      </c>
      <c r="B6" s="279">
        <v>120000</v>
      </c>
      <c r="C6" s="279">
        <v>120000</v>
      </c>
      <c r="D6" s="282">
        <f t="shared" si="0"/>
        <v>240000</v>
      </c>
      <c r="E6" s="292">
        <v>36</v>
      </c>
      <c r="F6" s="134">
        <v>100</v>
      </c>
      <c r="G6" s="134">
        <v>15</v>
      </c>
      <c r="H6" s="134">
        <v>49</v>
      </c>
      <c r="I6" s="292">
        <f t="shared" si="1"/>
        <v>51</v>
      </c>
      <c r="J6" s="134">
        <f t="shared" si="2"/>
        <v>149</v>
      </c>
      <c r="K6" s="242">
        <v>183786.39749999999</v>
      </c>
    </row>
    <row r="7" spans="1:11" ht="24.75" customHeight="1">
      <c r="A7" s="278" t="s">
        <v>2320</v>
      </c>
      <c r="B7" s="279">
        <v>60000</v>
      </c>
      <c r="C7" s="279">
        <v>50000</v>
      </c>
      <c r="D7" s="282">
        <f t="shared" si="0"/>
        <v>110000</v>
      </c>
      <c r="E7" s="292">
        <v>28</v>
      </c>
      <c r="F7" s="134">
        <v>82</v>
      </c>
      <c r="G7" s="134">
        <v>16</v>
      </c>
      <c r="H7" s="134">
        <v>51</v>
      </c>
      <c r="I7" s="292">
        <f t="shared" si="1"/>
        <v>44</v>
      </c>
      <c r="J7" s="134">
        <f t="shared" si="2"/>
        <v>133</v>
      </c>
      <c r="K7" s="242">
        <v>117203.55</v>
      </c>
    </row>
    <row r="8" spans="1:11" ht="27" customHeight="1">
      <c r="A8" s="278" t="s">
        <v>2321</v>
      </c>
      <c r="B8" s="279">
        <v>60000</v>
      </c>
      <c r="C8" s="279">
        <v>50000</v>
      </c>
      <c r="D8" s="282">
        <f t="shared" si="0"/>
        <v>110000</v>
      </c>
      <c r="E8" s="292">
        <v>4</v>
      </c>
      <c r="F8" s="134">
        <v>13</v>
      </c>
      <c r="G8" s="134">
        <v>26</v>
      </c>
      <c r="H8" s="134">
        <v>90</v>
      </c>
      <c r="I8" s="292">
        <f t="shared" si="1"/>
        <v>30</v>
      </c>
      <c r="J8" s="134">
        <f t="shared" si="2"/>
        <v>103</v>
      </c>
      <c r="K8" s="242">
        <v>84162.532258064515</v>
      </c>
    </row>
    <row r="9" spans="1:11" ht="18" customHeight="1">
      <c r="A9" s="278" t="s">
        <v>2322</v>
      </c>
      <c r="B9" s="279">
        <v>75000</v>
      </c>
      <c r="C9" s="279">
        <v>65000</v>
      </c>
      <c r="D9" s="282">
        <f t="shared" si="0"/>
        <v>140000</v>
      </c>
      <c r="E9" s="292">
        <v>36</v>
      </c>
      <c r="F9" s="134">
        <v>154</v>
      </c>
      <c r="G9" s="134">
        <v>14</v>
      </c>
      <c r="H9" s="134">
        <v>49</v>
      </c>
      <c r="I9" s="292">
        <f t="shared" si="1"/>
        <v>50</v>
      </c>
      <c r="J9" s="134">
        <f t="shared" si="2"/>
        <v>203</v>
      </c>
      <c r="K9" s="242">
        <v>160861.58499999999</v>
      </c>
    </row>
    <row r="10" spans="1:11" ht="21.75" customHeight="1">
      <c r="A10" s="278" t="s">
        <v>2323</v>
      </c>
      <c r="B10" s="279">
        <v>60000</v>
      </c>
      <c r="C10" s="279">
        <v>50000</v>
      </c>
      <c r="D10" s="282">
        <f t="shared" si="0"/>
        <v>110000</v>
      </c>
      <c r="E10" s="292">
        <v>13</v>
      </c>
      <c r="F10" s="134">
        <v>38</v>
      </c>
      <c r="G10" s="134">
        <v>10</v>
      </c>
      <c r="H10" s="134">
        <v>20</v>
      </c>
      <c r="I10" s="292">
        <f t="shared" si="1"/>
        <v>23</v>
      </c>
      <c r="J10" s="134">
        <f t="shared" si="2"/>
        <v>58</v>
      </c>
      <c r="K10" s="242">
        <v>34121</v>
      </c>
    </row>
    <row r="11" spans="1:11" ht="29.25" customHeight="1">
      <c r="A11" s="278" t="s">
        <v>2324</v>
      </c>
      <c r="B11" s="279">
        <v>60000</v>
      </c>
      <c r="C11" s="279">
        <v>50000</v>
      </c>
      <c r="D11" s="282">
        <f t="shared" si="0"/>
        <v>110000</v>
      </c>
      <c r="E11" s="292">
        <v>7</v>
      </c>
      <c r="F11" s="134">
        <v>21</v>
      </c>
      <c r="G11" s="134">
        <v>11</v>
      </c>
      <c r="H11" s="134">
        <v>22</v>
      </c>
      <c r="I11" s="292">
        <f t="shared" si="1"/>
        <v>18</v>
      </c>
      <c r="J11" s="134">
        <f t="shared" si="2"/>
        <v>43</v>
      </c>
      <c r="K11" s="242">
        <v>53331</v>
      </c>
    </row>
    <row r="12" spans="1:11" ht="27" customHeight="1">
      <c r="A12" s="278" t="s">
        <v>2325</v>
      </c>
      <c r="B12" s="279">
        <v>50000</v>
      </c>
      <c r="C12" s="279">
        <v>40000</v>
      </c>
      <c r="D12" s="282">
        <f t="shared" si="0"/>
        <v>90000</v>
      </c>
      <c r="E12" s="292">
        <v>18</v>
      </c>
      <c r="F12" s="134">
        <v>57</v>
      </c>
      <c r="G12" s="134">
        <v>19</v>
      </c>
      <c r="H12" s="134">
        <v>38</v>
      </c>
      <c r="I12" s="292">
        <f t="shared" si="1"/>
        <v>37</v>
      </c>
      <c r="J12" s="134">
        <f t="shared" si="2"/>
        <v>95</v>
      </c>
      <c r="K12" s="242">
        <v>55859.199999999997</v>
      </c>
    </row>
    <row r="13" spans="1:11" ht="22.5" customHeight="1">
      <c r="A13" s="278" t="s">
        <v>2326</v>
      </c>
      <c r="B13" s="279">
        <v>100000</v>
      </c>
      <c r="C13" s="279">
        <v>100000</v>
      </c>
      <c r="D13" s="282">
        <f t="shared" si="0"/>
        <v>200000</v>
      </c>
      <c r="E13" s="292">
        <v>64</v>
      </c>
      <c r="F13" s="134">
        <v>193</v>
      </c>
      <c r="G13" s="134">
        <v>73</v>
      </c>
      <c r="H13" s="134">
        <v>148</v>
      </c>
      <c r="I13" s="292">
        <f t="shared" si="1"/>
        <v>137</v>
      </c>
      <c r="J13" s="134">
        <f t="shared" si="2"/>
        <v>341</v>
      </c>
      <c r="K13" s="242">
        <v>157368.6</v>
      </c>
    </row>
    <row r="14" spans="1:11" ht="30" customHeight="1">
      <c r="A14" s="278" t="s">
        <v>2327</v>
      </c>
      <c r="B14" s="279">
        <v>83000</v>
      </c>
      <c r="C14" s="279">
        <v>73000</v>
      </c>
      <c r="D14" s="282">
        <f t="shared" si="0"/>
        <v>156000</v>
      </c>
      <c r="E14" s="292">
        <v>41</v>
      </c>
      <c r="F14" s="134">
        <v>131</v>
      </c>
      <c r="G14" s="134">
        <v>26</v>
      </c>
      <c r="H14" s="134">
        <v>88</v>
      </c>
      <c r="I14" s="292">
        <f t="shared" si="1"/>
        <v>67</v>
      </c>
      <c r="J14" s="134">
        <f t="shared" si="2"/>
        <v>219</v>
      </c>
      <c r="K14" s="242">
        <v>284290.61150000006</v>
      </c>
    </row>
    <row r="15" spans="1:11" ht="30" customHeight="1">
      <c r="A15" s="278" t="s">
        <v>2328</v>
      </c>
      <c r="B15" s="279">
        <v>60000</v>
      </c>
      <c r="C15" s="279">
        <v>50000</v>
      </c>
      <c r="D15" s="282">
        <f t="shared" si="0"/>
        <v>110000</v>
      </c>
      <c r="E15" s="292">
        <v>26</v>
      </c>
      <c r="F15" s="134">
        <v>77</v>
      </c>
      <c r="G15" s="134">
        <v>13</v>
      </c>
      <c r="H15" s="134">
        <v>32</v>
      </c>
      <c r="I15" s="292">
        <f t="shared" si="1"/>
        <v>39</v>
      </c>
      <c r="J15" s="134">
        <f t="shared" si="2"/>
        <v>109</v>
      </c>
      <c r="K15" s="242">
        <v>162317.5</v>
      </c>
    </row>
    <row r="16" spans="1:11" ht="33" customHeight="1">
      <c r="A16" s="278" t="s">
        <v>2329</v>
      </c>
      <c r="B16" s="279">
        <v>50000</v>
      </c>
      <c r="C16" s="279">
        <v>40000</v>
      </c>
      <c r="D16" s="282">
        <f t="shared" si="0"/>
        <v>90000</v>
      </c>
      <c r="E16" s="292">
        <v>11</v>
      </c>
      <c r="F16" s="134">
        <v>33</v>
      </c>
      <c r="G16" s="134">
        <v>29</v>
      </c>
      <c r="H16" s="134">
        <v>88</v>
      </c>
      <c r="I16" s="292">
        <f t="shared" si="1"/>
        <v>40</v>
      </c>
      <c r="J16" s="134">
        <f t="shared" si="2"/>
        <v>121</v>
      </c>
      <c r="K16" s="242">
        <v>69867.100686217003</v>
      </c>
    </row>
    <row r="17" spans="1:13" ht="21.75" customHeight="1">
      <c r="A17" s="278" t="s">
        <v>2330</v>
      </c>
      <c r="B17" s="279">
        <v>50000</v>
      </c>
      <c r="C17" s="279">
        <v>40000</v>
      </c>
      <c r="D17" s="282">
        <f t="shared" si="0"/>
        <v>90000</v>
      </c>
      <c r="E17" s="292">
        <v>19</v>
      </c>
      <c r="F17" s="134">
        <v>60</v>
      </c>
      <c r="G17" s="134">
        <v>12</v>
      </c>
      <c r="H17" s="134">
        <v>37</v>
      </c>
      <c r="I17" s="292">
        <f t="shared" si="1"/>
        <v>31</v>
      </c>
      <c r="J17" s="134">
        <f t="shared" si="2"/>
        <v>97</v>
      </c>
      <c r="K17" s="242">
        <v>101023.11</v>
      </c>
    </row>
    <row r="18" spans="1:13" ht="25.5" customHeight="1">
      <c r="A18" s="278" t="s">
        <v>2331</v>
      </c>
      <c r="B18" s="279">
        <v>65000</v>
      </c>
      <c r="C18" s="279">
        <v>65000</v>
      </c>
      <c r="D18" s="282">
        <f t="shared" si="0"/>
        <v>130000</v>
      </c>
      <c r="E18" s="292">
        <v>47</v>
      </c>
      <c r="F18" s="134">
        <v>179</v>
      </c>
      <c r="G18" s="134">
        <v>18</v>
      </c>
      <c r="H18" s="134">
        <v>36</v>
      </c>
      <c r="I18" s="292">
        <f t="shared" si="1"/>
        <v>65</v>
      </c>
      <c r="J18" s="134">
        <f t="shared" si="2"/>
        <v>215</v>
      </c>
      <c r="K18" s="242">
        <v>79254</v>
      </c>
    </row>
    <row r="19" spans="1:13" ht="27" customHeight="1">
      <c r="A19" s="278" t="s">
        <v>2332</v>
      </c>
      <c r="B19" s="279">
        <v>60000</v>
      </c>
      <c r="C19" s="279">
        <v>50000</v>
      </c>
      <c r="D19" s="282">
        <f t="shared" si="0"/>
        <v>110000</v>
      </c>
      <c r="E19" s="292">
        <v>31</v>
      </c>
      <c r="F19" s="134">
        <v>89</v>
      </c>
      <c r="G19" s="134">
        <v>12</v>
      </c>
      <c r="H19" s="134">
        <v>40</v>
      </c>
      <c r="I19" s="292">
        <f t="shared" si="1"/>
        <v>43</v>
      </c>
      <c r="J19" s="134">
        <f t="shared" si="2"/>
        <v>129</v>
      </c>
      <c r="K19" s="242">
        <v>108077.8</v>
      </c>
    </row>
    <row r="20" spans="1:13" ht="30" customHeight="1">
      <c r="A20" s="278" t="s">
        <v>2333</v>
      </c>
      <c r="B20" s="279">
        <v>60000</v>
      </c>
      <c r="C20" s="279">
        <v>50000</v>
      </c>
      <c r="D20" s="282">
        <f t="shared" si="0"/>
        <v>110000</v>
      </c>
      <c r="E20" s="292">
        <v>17</v>
      </c>
      <c r="F20" s="134">
        <v>71</v>
      </c>
      <c r="G20" s="134">
        <v>17</v>
      </c>
      <c r="H20" s="134">
        <v>32</v>
      </c>
      <c r="I20" s="292">
        <f t="shared" si="1"/>
        <v>34</v>
      </c>
      <c r="J20" s="134">
        <f t="shared" si="2"/>
        <v>103</v>
      </c>
      <c r="K20" s="242">
        <v>139793.5</v>
      </c>
    </row>
    <row r="21" spans="1:13" ht="22.5" customHeight="1">
      <c r="A21" s="278" t="s">
        <v>2334</v>
      </c>
      <c r="B21" s="279">
        <v>50000</v>
      </c>
      <c r="C21" s="279">
        <v>50000</v>
      </c>
      <c r="D21" s="282">
        <f t="shared" si="0"/>
        <v>100000</v>
      </c>
      <c r="E21" s="292">
        <v>19</v>
      </c>
      <c r="F21" s="134">
        <v>49</v>
      </c>
      <c r="G21" s="134">
        <v>23</v>
      </c>
      <c r="H21" s="134">
        <v>43</v>
      </c>
      <c r="I21" s="292">
        <f t="shared" si="1"/>
        <v>42</v>
      </c>
      <c r="J21" s="134">
        <f t="shared" si="2"/>
        <v>92</v>
      </c>
      <c r="K21" s="242">
        <v>39948.400000000001</v>
      </c>
    </row>
    <row r="22" spans="1:13" ht="29.25" customHeight="1">
      <c r="A22" s="278" t="s">
        <v>2335</v>
      </c>
      <c r="B22" s="279"/>
      <c r="C22" s="279">
        <v>30000</v>
      </c>
      <c r="D22" s="282">
        <f t="shared" si="0"/>
        <v>30000</v>
      </c>
      <c r="E22" s="292"/>
      <c r="F22" s="134"/>
      <c r="G22" s="134">
        <v>17</v>
      </c>
      <c r="H22" s="134">
        <v>34</v>
      </c>
      <c r="I22" s="292">
        <f t="shared" si="1"/>
        <v>17</v>
      </c>
      <c r="J22" s="134">
        <f t="shared" si="2"/>
        <v>34</v>
      </c>
      <c r="K22" s="242">
        <v>55561.34193548387</v>
      </c>
    </row>
    <row r="23" spans="1:13" ht="32.25" customHeight="1">
      <c r="A23" s="278" t="s">
        <v>2336</v>
      </c>
      <c r="B23" s="279"/>
      <c r="C23" s="279">
        <v>30000</v>
      </c>
      <c r="D23" s="282">
        <f t="shared" si="0"/>
        <v>30000</v>
      </c>
      <c r="E23" s="292"/>
      <c r="F23" s="134"/>
      <c r="G23" s="134">
        <v>0</v>
      </c>
      <c r="H23" s="134">
        <v>0</v>
      </c>
      <c r="I23" s="292">
        <f t="shared" si="1"/>
        <v>0</v>
      </c>
      <c r="J23" s="134">
        <f t="shared" si="2"/>
        <v>0</v>
      </c>
      <c r="K23" s="242"/>
    </row>
    <row r="24" spans="1:13" ht="29.25" customHeight="1">
      <c r="A24" s="278" t="s">
        <v>2337</v>
      </c>
      <c r="B24" s="279"/>
      <c r="C24" s="279">
        <v>30000</v>
      </c>
      <c r="D24" s="282">
        <f t="shared" si="0"/>
        <v>30000</v>
      </c>
      <c r="E24" s="292"/>
      <c r="F24" s="134"/>
      <c r="G24" s="134">
        <v>8</v>
      </c>
      <c r="H24" s="134">
        <v>16</v>
      </c>
      <c r="I24" s="292">
        <f t="shared" si="1"/>
        <v>8</v>
      </c>
      <c r="J24" s="134">
        <f t="shared" si="2"/>
        <v>16</v>
      </c>
      <c r="K24" s="242">
        <v>23496</v>
      </c>
    </row>
    <row r="25" spans="1:13" ht="24.75" customHeight="1">
      <c r="A25" s="278" t="s">
        <v>2338</v>
      </c>
      <c r="B25" s="279"/>
      <c r="C25" s="279">
        <v>30000</v>
      </c>
      <c r="D25" s="282">
        <f t="shared" si="0"/>
        <v>30000</v>
      </c>
      <c r="E25" s="292"/>
      <c r="F25" s="134"/>
      <c r="G25" s="134">
        <v>29</v>
      </c>
      <c r="H25" s="134">
        <v>87</v>
      </c>
      <c r="I25" s="292">
        <f t="shared" si="1"/>
        <v>29</v>
      </c>
      <c r="J25" s="134">
        <f t="shared" si="2"/>
        <v>87</v>
      </c>
      <c r="K25" s="242">
        <v>28377</v>
      </c>
    </row>
    <row r="26" spans="1:13" ht="33.75" customHeight="1">
      <c r="A26" s="278" t="s">
        <v>2339</v>
      </c>
      <c r="B26" s="279"/>
      <c r="C26" s="279">
        <v>30000</v>
      </c>
      <c r="D26" s="282">
        <f t="shared" si="0"/>
        <v>30000</v>
      </c>
      <c r="E26" s="292"/>
      <c r="F26" s="134"/>
      <c r="G26" s="134">
        <v>9</v>
      </c>
      <c r="H26" s="134">
        <v>18</v>
      </c>
      <c r="I26" s="292">
        <f t="shared" si="1"/>
        <v>9</v>
      </c>
      <c r="J26" s="134">
        <f t="shared" si="2"/>
        <v>18</v>
      </c>
      <c r="K26" s="242">
        <v>27330</v>
      </c>
    </row>
    <row r="27" spans="1:13" ht="34.5" customHeight="1">
      <c r="A27" s="278" t="s">
        <v>2340</v>
      </c>
      <c r="B27" s="279">
        <v>135000</v>
      </c>
      <c r="C27" s="279">
        <v>135000</v>
      </c>
      <c r="D27" s="282">
        <f>+C27+B27</f>
        <v>270000</v>
      </c>
      <c r="E27" s="292"/>
      <c r="F27" s="134"/>
      <c r="G27" s="134"/>
      <c r="H27" s="134"/>
      <c r="I27" s="292">
        <f t="shared" si="1"/>
        <v>0</v>
      </c>
      <c r="J27" s="134">
        <f t="shared" si="2"/>
        <v>0</v>
      </c>
      <c r="K27" s="242"/>
    </row>
    <row r="28" spans="1:13" ht="15">
      <c r="A28" s="278" t="s">
        <v>2346</v>
      </c>
      <c r="B28" s="279"/>
      <c r="C28" s="279"/>
      <c r="D28" s="282"/>
      <c r="E28" s="292">
        <v>1</v>
      </c>
      <c r="F28" s="134">
        <v>12</v>
      </c>
      <c r="G28" s="134"/>
      <c r="H28" s="134"/>
      <c r="I28" s="292">
        <f t="shared" si="1"/>
        <v>1</v>
      </c>
      <c r="J28" s="134">
        <f t="shared" si="2"/>
        <v>12</v>
      </c>
      <c r="K28" s="242">
        <v>6084</v>
      </c>
    </row>
    <row r="29" spans="1:13" s="239" customFormat="1" ht="15">
      <c r="A29" s="278" t="s">
        <v>2347</v>
      </c>
      <c r="B29" s="279"/>
      <c r="C29" s="279"/>
      <c r="D29" s="282"/>
      <c r="E29" s="292"/>
      <c r="F29" s="134"/>
      <c r="G29" s="134"/>
      <c r="H29" s="134"/>
      <c r="I29" s="292"/>
      <c r="J29" s="134"/>
      <c r="K29" s="242">
        <v>181400</v>
      </c>
    </row>
    <row r="30" spans="1:13" s="239" customFormat="1" ht="15">
      <c r="A30" s="278"/>
      <c r="B30" s="279"/>
      <c r="C30" s="279"/>
      <c r="D30" s="282"/>
      <c r="E30" s="292"/>
      <c r="F30" s="134"/>
      <c r="G30" s="134"/>
      <c r="H30" s="134"/>
      <c r="I30" s="134"/>
      <c r="J30" s="134"/>
      <c r="K30" s="242"/>
    </row>
    <row r="31" spans="1:13" ht="15">
      <c r="A31" s="280"/>
      <c r="B31" s="281">
        <f>SUM(B3:B28)</f>
        <v>1358000</v>
      </c>
      <c r="C31" s="281">
        <f>SUM(C3:C28)</f>
        <v>1358000</v>
      </c>
      <c r="D31" s="282">
        <f>SUM(D3:D28)</f>
        <v>2716000</v>
      </c>
      <c r="E31" s="292">
        <f t="shared" ref="E31:K31" si="3">SUM(E3:E30)</f>
        <v>479</v>
      </c>
      <c r="F31" s="134">
        <f t="shared" si="3"/>
        <v>1507</v>
      </c>
      <c r="G31" s="134">
        <f t="shared" si="3"/>
        <v>494</v>
      </c>
      <c r="H31" s="134">
        <f t="shared" si="3"/>
        <v>1312</v>
      </c>
      <c r="I31" s="292">
        <f t="shared" si="3"/>
        <v>973</v>
      </c>
      <c r="J31" s="134">
        <f t="shared" si="3"/>
        <v>2819</v>
      </c>
      <c r="K31" s="242">
        <f t="shared" si="3"/>
        <v>2450730.0988797653</v>
      </c>
      <c r="M31" s="295"/>
    </row>
    <row r="33" spans="13:13">
      <c r="M33" s="254"/>
    </row>
  </sheetData>
  <mergeCells count="3">
    <mergeCell ref="E1:F1"/>
    <mergeCell ref="G1:H1"/>
    <mergeCell ref="I1:J1"/>
  </mergeCells>
  <pageMargins left="0.7" right="0.7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5"/>
  <sheetViews>
    <sheetView zoomScale="90" zoomScaleNormal="90" workbookViewId="0">
      <selection activeCell="I74" sqref="I74"/>
    </sheetView>
  </sheetViews>
  <sheetFormatPr baseColWidth="10" defaultColWidth="12.625" defaultRowHeight="15" customHeight="1"/>
  <cols>
    <col min="1" max="1" width="8.375" style="300" customWidth="1"/>
    <col min="2" max="2" width="14.25" customWidth="1"/>
    <col min="3" max="3" width="9.375" customWidth="1"/>
    <col min="4" max="4" width="71.5" customWidth="1"/>
    <col min="5" max="5" width="23.125" customWidth="1"/>
    <col min="6" max="6" width="27.25" customWidth="1"/>
    <col min="7" max="7" width="15.5" customWidth="1"/>
    <col min="8" max="8" width="17.875" customWidth="1"/>
    <col min="9" max="9" width="16.375" customWidth="1"/>
    <col min="10" max="10" width="20.375" customWidth="1"/>
    <col min="11" max="27" width="9.375" customWidth="1"/>
  </cols>
  <sheetData>
    <row r="1" spans="1:12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2" ht="27.75">
      <c r="A2" s="361" t="s">
        <v>2349</v>
      </c>
      <c r="B2" s="353" t="s">
        <v>113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2">
      <c r="A4" s="134">
        <v>1</v>
      </c>
      <c r="B4" s="224" t="s">
        <v>114</v>
      </c>
      <c r="C4" s="46">
        <v>3</v>
      </c>
      <c r="D4" s="29" t="s">
        <v>115</v>
      </c>
      <c r="E4" s="29" t="s">
        <v>116</v>
      </c>
      <c r="F4" s="5" t="s">
        <v>114</v>
      </c>
      <c r="G4" s="5" t="s">
        <v>117</v>
      </c>
      <c r="H4" s="5" t="s">
        <v>15</v>
      </c>
      <c r="I4" s="8">
        <v>264.60000000000002</v>
      </c>
      <c r="J4" s="8">
        <f t="shared" ref="J4:J22" si="0">I4*C4</f>
        <v>793.80000000000007</v>
      </c>
      <c r="K4" s="5" t="s">
        <v>118</v>
      </c>
      <c r="L4" s="156"/>
    </row>
    <row r="5" spans="1:12">
      <c r="A5" s="134">
        <v>2</v>
      </c>
      <c r="B5" s="224" t="s">
        <v>114</v>
      </c>
      <c r="C5" s="46">
        <v>3</v>
      </c>
      <c r="D5" s="29" t="s">
        <v>119</v>
      </c>
      <c r="E5" s="29" t="s">
        <v>120</v>
      </c>
      <c r="F5" s="5" t="s">
        <v>114</v>
      </c>
      <c r="G5" s="5" t="s">
        <v>117</v>
      </c>
      <c r="H5" s="5" t="s">
        <v>15</v>
      </c>
      <c r="I5" s="8">
        <v>510.3</v>
      </c>
      <c r="J5" s="8">
        <f t="shared" si="0"/>
        <v>1530.9</v>
      </c>
      <c r="K5" s="5" t="s">
        <v>118</v>
      </c>
      <c r="L5" s="156"/>
    </row>
    <row r="6" spans="1:12">
      <c r="A6" s="134">
        <v>3</v>
      </c>
      <c r="B6" s="224" t="s">
        <v>114</v>
      </c>
      <c r="C6" s="46">
        <v>3</v>
      </c>
      <c r="D6" s="9" t="s">
        <v>121</v>
      </c>
      <c r="E6" s="9" t="s">
        <v>122</v>
      </c>
      <c r="F6" s="5" t="s">
        <v>114</v>
      </c>
      <c r="G6" s="5" t="s">
        <v>123</v>
      </c>
      <c r="H6" s="5" t="s">
        <v>15</v>
      </c>
      <c r="I6" s="8">
        <v>388.8</v>
      </c>
      <c r="J6" s="8">
        <f t="shared" si="0"/>
        <v>1166.4000000000001</v>
      </c>
      <c r="K6" s="5" t="s">
        <v>118</v>
      </c>
      <c r="L6" s="156"/>
    </row>
    <row r="7" spans="1:12">
      <c r="A7" s="134">
        <v>4</v>
      </c>
      <c r="B7" s="224" t="s">
        <v>114</v>
      </c>
      <c r="C7" s="46">
        <v>3</v>
      </c>
      <c r="D7" s="5" t="s">
        <v>124</v>
      </c>
      <c r="E7" s="5" t="s">
        <v>125</v>
      </c>
      <c r="F7" s="5" t="s">
        <v>114</v>
      </c>
      <c r="G7" s="5" t="s">
        <v>123</v>
      </c>
      <c r="H7" s="5" t="s">
        <v>15</v>
      </c>
      <c r="I7" s="8">
        <v>485.1</v>
      </c>
      <c r="J7" s="8">
        <f t="shared" si="0"/>
        <v>1455.3000000000002</v>
      </c>
      <c r="K7" s="5" t="s">
        <v>118</v>
      </c>
      <c r="L7" s="156"/>
    </row>
    <row r="8" spans="1:12">
      <c r="A8" s="134">
        <v>5</v>
      </c>
      <c r="B8" s="224" t="s">
        <v>114</v>
      </c>
      <c r="C8" s="46">
        <v>3</v>
      </c>
      <c r="D8" s="5" t="s">
        <v>126</v>
      </c>
      <c r="E8" s="5" t="s">
        <v>127</v>
      </c>
      <c r="F8" s="5" t="s">
        <v>114</v>
      </c>
      <c r="G8" s="40" t="s">
        <v>128</v>
      </c>
      <c r="H8" s="5" t="s">
        <v>15</v>
      </c>
      <c r="I8" s="8">
        <v>536.4</v>
      </c>
      <c r="J8" s="8">
        <f t="shared" si="0"/>
        <v>1609.1999999999998</v>
      </c>
      <c r="K8" s="5" t="s">
        <v>118</v>
      </c>
      <c r="L8" s="156"/>
    </row>
    <row r="9" spans="1:12">
      <c r="A9" s="134">
        <v>6</v>
      </c>
      <c r="B9" s="313" t="s">
        <v>129</v>
      </c>
      <c r="C9" s="46">
        <v>5</v>
      </c>
      <c r="D9" s="5" t="s">
        <v>130</v>
      </c>
      <c r="E9" s="5" t="s">
        <v>131</v>
      </c>
      <c r="F9" s="9" t="s">
        <v>129</v>
      </c>
      <c r="G9" s="10"/>
      <c r="H9" s="5" t="s">
        <v>15</v>
      </c>
      <c r="I9" s="8">
        <v>540</v>
      </c>
      <c r="J9" s="8">
        <f t="shared" si="0"/>
        <v>2700</v>
      </c>
      <c r="K9" s="5" t="s">
        <v>132</v>
      </c>
      <c r="L9" s="156"/>
    </row>
    <row r="10" spans="1:12">
      <c r="A10" s="134">
        <v>7</v>
      </c>
      <c r="B10" s="313" t="s">
        <v>129</v>
      </c>
      <c r="C10" s="46">
        <v>3</v>
      </c>
      <c r="D10" s="5" t="s">
        <v>133</v>
      </c>
      <c r="E10" s="5" t="s">
        <v>134</v>
      </c>
      <c r="F10" s="9" t="s">
        <v>129</v>
      </c>
      <c r="G10" s="10"/>
      <c r="H10" s="5" t="s">
        <v>15</v>
      </c>
      <c r="I10" s="8">
        <v>593</v>
      </c>
      <c r="J10" s="8">
        <f t="shared" si="0"/>
        <v>1779</v>
      </c>
      <c r="K10" s="5" t="s">
        <v>132</v>
      </c>
      <c r="L10" s="156"/>
    </row>
    <row r="11" spans="1:12">
      <c r="A11" s="134">
        <v>8</v>
      </c>
      <c r="B11" s="313" t="s">
        <v>129</v>
      </c>
      <c r="C11" s="46">
        <v>3</v>
      </c>
      <c r="D11" s="5" t="s">
        <v>135</v>
      </c>
      <c r="E11" s="5" t="s">
        <v>136</v>
      </c>
      <c r="F11" s="9" t="s">
        <v>129</v>
      </c>
      <c r="G11" s="10"/>
      <c r="H11" s="5" t="s">
        <v>15</v>
      </c>
      <c r="I11" s="8">
        <v>642</v>
      </c>
      <c r="J11" s="8">
        <f t="shared" si="0"/>
        <v>1926</v>
      </c>
      <c r="K11" s="5" t="s">
        <v>132</v>
      </c>
      <c r="L11" s="156"/>
    </row>
    <row r="12" spans="1:12">
      <c r="A12" s="134">
        <v>9</v>
      </c>
      <c r="B12" s="313" t="s">
        <v>129</v>
      </c>
      <c r="C12" s="46">
        <v>3</v>
      </c>
      <c r="D12" s="5" t="s">
        <v>137</v>
      </c>
      <c r="E12" s="5" t="s">
        <v>138</v>
      </c>
      <c r="F12" s="9" t="s">
        <v>129</v>
      </c>
      <c r="G12" s="10"/>
      <c r="H12" s="5" t="s">
        <v>15</v>
      </c>
      <c r="I12" s="8">
        <v>527</v>
      </c>
      <c r="J12" s="8">
        <f t="shared" si="0"/>
        <v>1581</v>
      </c>
      <c r="K12" s="5" t="s">
        <v>132</v>
      </c>
      <c r="L12" s="156"/>
    </row>
    <row r="13" spans="1:12">
      <c r="A13" s="134">
        <v>10</v>
      </c>
      <c r="B13" s="313" t="s">
        <v>129</v>
      </c>
      <c r="C13" s="46">
        <v>3</v>
      </c>
      <c r="D13" s="5" t="s">
        <v>139</v>
      </c>
      <c r="E13" s="5" t="s">
        <v>140</v>
      </c>
      <c r="F13" s="9" t="s">
        <v>129</v>
      </c>
      <c r="G13" s="10"/>
      <c r="H13" s="5" t="s">
        <v>15</v>
      </c>
      <c r="I13" s="8">
        <v>561</v>
      </c>
      <c r="J13" s="8">
        <f t="shared" si="0"/>
        <v>1683</v>
      </c>
      <c r="K13" s="5" t="s">
        <v>132</v>
      </c>
      <c r="L13" s="156"/>
    </row>
    <row r="14" spans="1:12">
      <c r="A14" s="134">
        <v>11</v>
      </c>
      <c r="B14" s="313" t="s">
        <v>129</v>
      </c>
      <c r="C14" s="46">
        <v>3</v>
      </c>
      <c r="D14" s="5" t="s">
        <v>141</v>
      </c>
      <c r="E14" s="5" t="s">
        <v>142</v>
      </c>
      <c r="F14" s="9" t="s">
        <v>129</v>
      </c>
      <c r="G14" s="10"/>
      <c r="H14" s="5" t="s">
        <v>15</v>
      </c>
      <c r="I14" s="8">
        <v>658</v>
      </c>
      <c r="J14" s="8">
        <f t="shared" si="0"/>
        <v>1974</v>
      </c>
      <c r="K14" s="5" t="s">
        <v>132</v>
      </c>
      <c r="L14" s="156"/>
    </row>
    <row r="15" spans="1:12">
      <c r="A15" s="134">
        <v>12</v>
      </c>
      <c r="B15" s="313" t="s">
        <v>129</v>
      </c>
      <c r="C15" s="46">
        <v>3</v>
      </c>
      <c r="D15" s="5" t="s">
        <v>143</v>
      </c>
      <c r="E15" s="5" t="s">
        <v>144</v>
      </c>
      <c r="F15" s="9" t="s">
        <v>129</v>
      </c>
      <c r="G15" s="10"/>
      <c r="H15" s="5" t="s">
        <v>15</v>
      </c>
      <c r="I15" s="8">
        <v>507</v>
      </c>
      <c r="J15" s="8">
        <f t="shared" si="0"/>
        <v>1521</v>
      </c>
      <c r="K15" s="5" t="s">
        <v>132</v>
      </c>
      <c r="L15" s="156"/>
    </row>
    <row r="16" spans="1:12">
      <c r="A16" s="134">
        <v>13</v>
      </c>
      <c r="B16" s="224" t="s">
        <v>145</v>
      </c>
      <c r="C16" s="46">
        <v>2</v>
      </c>
      <c r="D16" s="5" t="s">
        <v>146</v>
      </c>
      <c r="E16" s="5" t="s">
        <v>147</v>
      </c>
      <c r="F16" s="9" t="s">
        <v>148</v>
      </c>
      <c r="G16" s="6">
        <v>2015</v>
      </c>
      <c r="H16" s="5" t="s">
        <v>15</v>
      </c>
      <c r="I16" s="8">
        <v>248</v>
      </c>
      <c r="J16" s="8">
        <f t="shared" si="0"/>
        <v>496</v>
      </c>
      <c r="K16" s="5" t="s">
        <v>149</v>
      </c>
      <c r="L16" s="156"/>
    </row>
    <row r="17" spans="1:12">
      <c r="A17" s="134">
        <v>14</v>
      </c>
      <c r="B17" s="224" t="s">
        <v>145</v>
      </c>
      <c r="C17" s="46">
        <v>6</v>
      </c>
      <c r="D17" s="5" t="s">
        <v>150</v>
      </c>
      <c r="E17" s="5" t="s">
        <v>151</v>
      </c>
      <c r="F17" s="9" t="s">
        <v>152</v>
      </c>
      <c r="G17" s="6">
        <v>2002</v>
      </c>
      <c r="H17" s="5" t="s">
        <v>15</v>
      </c>
      <c r="I17" s="8">
        <v>351</v>
      </c>
      <c r="J17" s="8">
        <f t="shared" si="0"/>
        <v>2106</v>
      </c>
      <c r="K17" s="5" t="s">
        <v>149</v>
      </c>
      <c r="L17" s="156"/>
    </row>
    <row r="18" spans="1:12">
      <c r="A18" s="134">
        <v>15</v>
      </c>
      <c r="B18" s="224" t="s">
        <v>145</v>
      </c>
      <c r="C18" s="46">
        <v>2</v>
      </c>
      <c r="D18" s="5" t="s">
        <v>153</v>
      </c>
      <c r="E18" s="5" t="s">
        <v>154</v>
      </c>
      <c r="F18" s="9" t="s">
        <v>155</v>
      </c>
      <c r="G18" s="6">
        <v>2018</v>
      </c>
      <c r="H18" s="5" t="s">
        <v>15</v>
      </c>
      <c r="I18" s="8">
        <v>382</v>
      </c>
      <c r="J18" s="8">
        <f t="shared" si="0"/>
        <v>764</v>
      </c>
      <c r="K18" s="5" t="s">
        <v>149</v>
      </c>
      <c r="L18" s="156"/>
    </row>
    <row r="19" spans="1:12">
      <c r="A19" s="134">
        <v>16</v>
      </c>
      <c r="B19" s="224" t="s">
        <v>145</v>
      </c>
      <c r="C19" s="46">
        <v>2</v>
      </c>
      <c r="D19" s="5" t="s">
        <v>156</v>
      </c>
      <c r="E19" s="5" t="s">
        <v>157</v>
      </c>
      <c r="F19" s="9" t="s">
        <v>158</v>
      </c>
      <c r="G19" s="6">
        <v>2016</v>
      </c>
      <c r="H19" s="5" t="s">
        <v>15</v>
      </c>
      <c r="I19" s="8">
        <v>388</v>
      </c>
      <c r="J19" s="8">
        <f t="shared" si="0"/>
        <v>776</v>
      </c>
      <c r="K19" s="5" t="s">
        <v>149</v>
      </c>
      <c r="L19" s="156"/>
    </row>
    <row r="20" spans="1:12">
      <c r="A20" s="134">
        <v>17</v>
      </c>
      <c r="B20" s="224" t="s">
        <v>145</v>
      </c>
      <c r="C20" s="46">
        <v>1</v>
      </c>
      <c r="D20" s="5" t="s">
        <v>159</v>
      </c>
      <c r="E20" s="5" t="s">
        <v>154</v>
      </c>
      <c r="F20" s="9" t="s">
        <v>155</v>
      </c>
      <c r="G20" s="10">
        <v>2013</v>
      </c>
      <c r="H20" s="5" t="s">
        <v>15</v>
      </c>
      <c r="I20" s="8">
        <v>309</v>
      </c>
      <c r="J20" s="8">
        <f t="shared" si="0"/>
        <v>309</v>
      </c>
      <c r="K20" s="5" t="s">
        <v>149</v>
      </c>
      <c r="L20" s="156"/>
    </row>
    <row r="21" spans="1:12" ht="15.75" customHeight="1">
      <c r="A21" s="134">
        <v>18</v>
      </c>
      <c r="B21" s="224" t="s">
        <v>145</v>
      </c>
      <c r="C21" s="46">
        <v>2</v>
      </c>
      <c r="D21" s="5" t="s">
        <v>160</v>
      </c>
      <c r="E21" s="5" t="s">
        <v>161</v>
      </c>
      <c r="F21" s="9" t="s">
        <v>92</v>
      </c>
      <c r="G21" s="6">
        <v>2017</v>
      </c>
      <c r="H21" s="5" t="s">
        <v>15</v>
      </c>
      <c r="I21" s="8">
        <v>563</v>
      </c>
      <c r="J21" s="8">
        <f t="shared" si="0"/>
        <v>1126</v>
      </c>
      <c r="K21" s="5" t="s">
        <v>149</v>
      </c>
      <c r="L21" s="156"/>
    </row>
    <row r="22" spans="1:12" ht="15.75" customHeight="1">
      <c r="A22" s="134">
        <v>19</v>
      </c>
      <c r="B22" s="224" t="s">
        <v>145</v>
      </c>
      <c r="C22" s="46">
        <v>2</v>
      </c>
      <c r="D22" s="5" t="s">
        <v>162</v>
      </c>
      <c r="E22" s="5" t="s">
        <v>163</v>
      </c>
      <c r="F22" s="5" t="s">
        <v>164</v>
      </c>
      <c r="G22" s="6">
        <v>2021</v>
      </c>
      <c r="H22" s="5" t="s">
        <v>15</v>
      </c>
      <c r="I22" s="8">
        <v>800</v>
      </c>
      <c r="J22" s="8">
        <f t="shared" si="0"/>
        <v>1600</v>
      </c>
      <c r="K22" s="5" t="s">
        <v>149</v>
      </c>
      <c r="L22" s="156"/>
    </row>
    <row r="23" spans="1:12" ht="15.75" customHeight="1">
      <c r="A23" s="247"/>
      <c r="B23" s="93"/>
      <c r="C23" s="6"/>
      <c r="D23" s="5"/>
      <c r="E23" s="5"/>
      <c r="F23" s="5"/>
      <c r="G23" s="6"/>
      <c r="H23" s="5"/>
      <c r="I23" s="8"/>
      <c r="J23" s="8"/>
      <c r="K23" s="5"/>
      <c r="L23" s="156"/>
    </row>
    <row r="24" spans="1:12" ht="15.75" customHeight="1">
      <c r="A24" s="156"/>
      <c r="B24" s="162"/>
      <c r="C24" s="162"/>
      <c r="D24" s="156"/>
      <c r="E24" s="156"/>
      <c r="F24" s="156"/>
      <c r="G24" s="156"/>
      <c r="H24" s="156"/>
      <c r="I24" s="156"/>
      <c r="J24" s="163"/>
      <c r="K24" s="156"/>
      <c r="L24" s="156"/>
    </row>
    <row r="25" spans="1:12" ht="15.75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1:12" ht="15.75" customHeight="1"/>
    <row r="27" spans="1:12" ht="15.75" customHeight="1">
      <c r="B27" s="13"/>
      <c r="C27" s="13"/>
      <c r="D27" s="13"/>
      <c r="E27" s="13"/>
      <c r="F27" s="13"/>
      <c r="G27" s="13"/>
      <c r="H27" s="13"/>
      <c r="I27" s="13"/>
      <c r="J27" s="14"/>
      <c r="K27" s="14"/>
    </row>
    <row r="28" spans="1:12" ht="15.75" customHeight="1">
      <c r="J28" s="15"/>
      <c r="K28" s="14"/>
    </row>
    <row r="29" spans="1:12" ht="15.75" customHeight="1">
      <c r="B29" s="16" t="s">
        <v>40</v>
      </c>
      <c r="C29" s="16" t="s">
        <v>41</v>
      </c>
      <c r="I29" s="17" t="s">
        <v>10</v>
      </c>
      <c r="J29" s="18">
        <f>SUM(J4:J28)</f>
        <v>26896.6</v>
      </c>
      <c r="K29" s="14"/>
    </row>
    <row r="30" spans="1:12" ht="27" customHeight="1">
      <c r="B30" s="19">
        <v>19</v>
      </c>
      <c r="C30" s="19">
        <f>SUM(C4:C29)</f>
        <v>55</v>
      </c>
      <c r="D30" s="20" t="s">
        <v>42</v>
      </c>
      <c r="E30" s="13"/>
      <c r="F30" s="13"/>
      <c r="G30" s="13"/>
      <c r="H30" s="13"/>
      <c r="I30" s="13"/>
      <c r="J30" s="14"/>
      <c r="K30" s="14"/>
    </row>
    <row r="31" spans="1:12" ht="15.75" customHeight="1"/>
    <row r="32" spans="1:12" ht="15.75" customHeight="1">
      <c r="F32" s="16" t="s">
        <v>40</v>
      </c>
      <c r="G32" s="16" t="s">
        <v>41</v>
      </c>
      <c r="J32" s="22" t="s">
        <v>43</v>
      </c>
      <c r="K32" s="11"/>
    </row>
    <row r="33" spans="1:12" ht="22.9" customHeight="1">
      <c r="F33" s="19">
        <f t="shared" ref="F33:G33" si="1">+B30</f>
        <v>19</v>
      </c>
      <c r="G33" s="19">
        <f t="shared" si="1"/>
        <v>55</v>
      </c>
      <c r="H33" s="17" t="s">
        <v>44</v>
      </c>
      <c r="I33" s="23">
        <f>+J29</f>
        <v>26896.6</v>
      </c>
      <c r="J33" s="24">
        <v>50000</v>
      </c>
      <c r="K33" s="25"/>
    </row>
    <row r="34" spans="1:12" s="108" customFormat="1" ht="22.9" customHeight="1">
      <c r="A34" s="300"/>
      <c r="F34" s="136"/>
      <c r="G34" s="136"/>
      <c r="H34" s="196"/>
      <c r="I34" s="197"/>
      <c r="J34" s="198"/>
      <c r="K34" s="25"/>
    </row>
    <row r="35" spans="1:12" ht="15.75" customHeight="1"/>
    <row r="36" spans="1:12" ht="32.450000000000003" customHeight="1">
      <c r="B36" s="357" t="s">
        <v>1190</v>
      </c>
      <c r="C36" s="357"/>
      <c r="D36" s="357"/>
      <c r="E36" s="357"/>
      <c r="F36" s="357"/>
      <c r="G36" s="357"/>
      <c r="H36" s="357"/>
      <c r="I36" s="357"/>
      <c r="J36" s="357"/>
      <c r="K36" s="357"/>
    </row>
    <row r="37" spans="1:12" ht="24" customHeight="1">
      <c r="A37" s="361" t="s">
        <v>2349</v>
      </c>
      <c r="B37" s="358" t="s">
        <v>113</v>
      </c>
      <c r="C37" s="359"/>
      <c r="D37" s="359"/>
      <c r="E37" s="359"/>
      <c r="F37" s="359"/>
      <c r="G37" s="359"/>
      <c r="H37" s="359"/>
      <c r="I37" s="359"/>
      <c r="J37" s="128"/>
      <c r="K37" s="128"/>
      <c r="L37" s="156"/>
    </row>
    <row r="38" spans="1:12" ht="15.6" customHeight="1">
      <c r="A38" s="361"/>
      <c r="B38" s="127" t="s">
        <v>2</v>
      </c>
      <c r="C38" s="127" t="s">
        <v>3</v>
      </c>
      <c r="D38" s="119" t="s">
        <v>4</v>
      </c>
      <c r="E38" s="127" t="s">
        <v>5</v>
      </c>
      <c r="F38" s="127" t="s">
        <v>6</v>
      </c>
      <c r="G38" s="127" t="s">
        <v>7</v>
      </c>
      <c r="H38" s="127" t="s">
        <v>8</v>
      </c>
      <c r="I38" s="272" t="s">
        <v>9</v>
      </c>
      <c r="J38" s="271" t="s">
        <v>10</v>
      </c>
      <c r="K38" s="271" t="s">
        <v>11</v>
      </c>
      <c r="L38" s="156"/>
    </row>
    <row r="39" spans="1:12" ht="15.75" customHeight="1">
      <c r="A39" s="134">
        <v>1</v>
      </c>
      <c r="B39" s="145" t="s">
        <v>23</v>
      </c>
      <c r="C39" s="141">
        <v>3</v>
      </c>
      <c r="D39" s="142" t="s">
        <v>1482</v>
      </c>
      <c r="E39" s="141" t="s">
        <v>1483</v>
      </c>
      <c r="F39" s="141" t="s">
        <v>451</v>
      </c>
      <c r="G39" s="141">
        <v>2016</v>
      </c>
      <c r="H39" s="172" t="s">
        <v>15</v>
      </c>
      <c r="I39" s="143">
        <f>J39/C39</f>
        <v>1895</v>
      </c>
      <c r="J39" s="269">
        <v>5685</v>
      </c>
      <c r="K39" s="152">
        <v>4001</v>
      </c>
      <c r="L39" s="156"/>
    </row>
    <row r="40" spans="1:12" ht="15.75" customHeight="1">
      <c r="A40" s="134">
        <v>2</v>
      </c>
      <c r="B40" s="145" t="s">
        <v>23</v>
      </c>
      <c r="C40" s="141">
        <v>3</v>
      </c>
      <c r="D40" s="142" t="s">
        <v>1484</v>
      </c>
      <c r="E40" s="141" t="s">
        <v>1485</v>
      </c>
      <c r="F40" s="141" t="s">
        <v>451</v>
      </c>
      <c r="G40" s="141">
        <v>2019</v>
      </c>
      <c r="H40" s="172" t="s">
        <v>15</v>
      </c>
      <c r="I40" s="143">
        <f t="shared" ref="I40:I60" si="2">J40/C40</f>
        <v>1136</v>
      </c>
      <c r="J40" s="269">
        <v>3408</v>
      </c>
      <c r="K40" s="152">
        <v>4001</v>
      </c>
      <c r="L40" s="156"/>
    </row>
    <row r="41" spans="1:12" ht="15.75" customHeight="1">
      <c r="A41" s="134">
        <v>3</v>
      </c>
      <c r="B41" s="145" t="s">
        <v>23</v>
      </c>
      <c r="C41" s="141">
        <v>3</v>
      </c>
      <c r="D41" s="142" t="s">
        <v>1486</v>
      </c>
      <c r="E41" s="141" t="s">
        <v>1487</v>
      </c>
      <c r="F41" s="141" t="s">
        <v>129</v>
      </c>
      <c r="G41" s="141">
        <v>2018</v>
      </c>
      <c r="H41" s="172" t="s">
        <v>15</v>
      </c>
      <c r="I41" s="143">
        <f t="shared" si="2"/>
        <v>2790</v>
      </c>
      <c r="J41" s="269">
        <v>8370</v>
      </c>
      <c r="K41" s="152">
        <v>4001</v>
      </c>
      <c r="L41" s="156"/>
    </row>
    <row r="42" spans="1:12" ht="15.75" customHeight="1">
      <c r="A42" s="134">
        <v>4</v>
      </c>
      <c r="B42" s="145" t="s">
        <v>23</v>
      </c>
      <c r="C42" s="141">
        <v>3</v>
      </c>
      <c r="D42" s="142" t="s">
        <v>1488</v>
      </c>
      <c r="E42" s="141" t="s">
        <v>1489</v>
      </c>
      <c r="F42" s="141" t="s">
        <v>92</v>
      </c>
      <c r="G42" s="141">
        <v>2014</v>
      </c>
      <c r="H42" s="172" t="s">
        <v>15</v>
      </c>
      <c r="I42" s="143">
        <f t="shared" si="2"/>
        <v>310</v>
      </c>
      <c r="J42" s="269">
        <v>930</v>
      </c>
      <c r="K42" s="152">
        <v>4001</v>
      </c>
      <c r="L42" s="156"/>
    </row>
    <row r="43" spans="1:12" ht="15.75" customHeight="1">
      <c r="A43" s="134">
        <v>5</v>
      </c>
      <c r="B43" s="145" t="s">
        <v>23</v>
      </c>
      <c r="C43" s="141">
        <v>3</v>
      </c>
      <c r="D43" s="142" t="s">
        <v>1490</v>
      </c>
      <c r="E43" s="141" t="s">
        <v>1491</v>
      </c>
      <c r="F43" s="141" t="s">
        <v>451</v>
      </c>
      <c r="G43" s="141">
        <v>2012</v>
      </c>
      <c r="H43" s="172" t="s">
        <v>15</v>
      </c>
      <c r="I43" s="143">
        <f t="shared" si="2"/>
        <v>775</v>
      </c>
      <c r="J43" s="269">
        <v>2325</v>
      </c>
      <c r="K43" s="152">
        <v>4001</v>
      </c>
      <c r="L43" s="156"/>
    </row>
    <row r="44" spans="1:12" ht="15.75" customHeight="1">
      <c r="A44" s="134">
        <v>6</v>
      </c>
      <c r="B44" s="145" t="s">
        <v>23</v>
      </c>
      <c r="C44" s="141">
        <v>3</v>
      </c>
      <c r="D44" s="142" t="s">
        <v>1492</v>
      </c>
      <c r="E44" s="141" t="s">
        <v>1465</v>
      </c>
      <c r="F44" s="141" t="s">
        <v>92</v>
      </c>
      <c r="G44" s="141">
        <v>2021</v>
      </c>
      <c r="H44" s="172" t="s">
        <v>15</v>
      </c>
      <c r="I44" s="143">
        <f t="shared" si="2"/>
        <v>160</v>
      </c>
      <c r="J44" s="269">
        <v>480</v>
      </c>
      <c r="K44" s="152">
        <v>4001</v>
      </c>
      <c r="L44" s="156"/>
    </row>
    <row r="45" spans="1:12" ht="15.75" customHeight="1">
      <c r="A45" s="134">
        <v>7</v>
      </c>
      <c r="B45" s="145" t="s">
        <v>23</v>
      </c>
      <c r="C45" s="141">
        <v>2</v>
      </c>
      <c r="D45" s="142" t="s">
        <v>1493</v>
      </c>
      <c r="E45" s="141" t="s">
        <v>1494</v>
      </c>
      <c r="F45" s="141" t="s">
        <v>1460</v>
      </c>
      <c r="G45" s="141">
        <v>2021</v>
      </c>
      <c r="H45" s="172" t="s">
        <v>15</v>
      </c>
      <c r="I45" s="143">
        <f t="shared" si="2"/>
        <v>3112</v>
      </c>
      <c r="J45" s="269">
        <v>6224</v>
      </c>
      <c r="K45" s="152">
        <v>4001</v>
      </c>
      <c r="L45" s="156"/>
    </row>
    <row r="46" spans="1:12" ht="15.75" customHeight="1">
      <c r="A46" s="134">
        <v>8</v>
      </c>
      <c r="B46" s="145" t="s">
        <v>23</v>
      </c>
      <c r="C46" s="141">
        <v>2</v>
      </c>
      <c r="D46" s="142" t="s">
        <v>1495</v>
      </c>
      <c r="E46" s="141" t="s">
        <v>1496</v>
      </c>
      <c r="F46" s="141" t="s">
        <v>1460</v>
      </c>
      <c r="G46" s="141">
        <v>2019</v>
      </c>
      <c r="H46" s="172" t="s">
        <v>15</v>
      </c>
      <c r="I46" s="143">
        <f t="shared" si="2"/>
        <v>3286</v>
      </c>
      <c r="J46" s="269">
        <v>6572</v>
      </c>
      <c r="K46" s="152">
        <v>4001</v>
      </c>
      <c r="L46" s="156"/>
    </row>
    <row r="47" spans="1:12" ht="15.75" customHeight="1">
      <c r="A47" s="134">
        <v>9</v>
      </c>
      <c r="B47" s="145" t="s">
        <v>23</v>
      </c>
      <c r="C47" s="141">
        <v>2</v>
      </c>
      <c r="D47" s="142" t="s">
        <v>1497</v>
      </c>
      <c r="E47" s="141" t="s">
        <v>1498</v>
      </c>
      <c r="F47" s="141" t="s">
        <v>1460</v>
      </c>
      <c r="G47" s="141">
        <v>2018</v>
      </c>
      <c r="H47" s="172" t="s">
        <v>15</v>
      </c>
      <c r="I47" s="143">
        <f t="shared" si="2"/>
        <v>3460</v>
      </c>
      <c r="J47" s="269">
        <v>6920</v>
      </c>
      <c r="K47" s="152">
        <v>4001</v>
      </c>
      <c r="L47" s="156"/>
    </row>
    <row r="48" spans="1:12" ht="15.75" customHeight="1">
      <c r="A48" s="134">
        <v>10</v>
      </c>
      <c r="B48" s="145" t="s">
        <v>23</v>
      </c>
      <c r="C48" s="141">
        <v>2</v>
      </c>
      <c r="D48" s="142" t="s">
        <v>1499</v>
      </c>
      <c r="E48" s="141" t="s">
        <v>1500</v>
      </c>
      <c r="F48" s="141" t="s">
        <v>76</v>
      </c>
      <c r="G48" s="141">
        <v>2020</v>
      </c>
      <c r="H48" s="172" t="s">
        <v>15</v>
      </c>
      <c r="I48" s="143">
        <f t="shared" si="2"/>
        <v>530</v>
      </c>
      <c r="J48" s="269">
        <v>1060</v>
      </c>
      <c r="K48" s="152">
        <v>4001</v>
      </c>
      <c r="L48" s="156"/>
    </row>
    <row r="49" spans="1:12" ht="15.75" customHeight="1">
      <c r="A49" s="134">
        <v>11</v>
      </c>
      <c r="B49" s="145" t="s">
        <v>23</v>
      </c>
      <c r="C49" s="141">
        <v>2</v>
      </c>
      <c r="D49" s="142" t="s">
        <v>1501</v>
      </c>
      <c r="E49" s="141" t="s">
        <v>1502</v>
      </c>
      <c r="F49" s="141" t="s">
        <v>76</v>
      </c>
      <c r="G49" s="141">
        <v>2021</v>
      </c>
      <c r="H49" s="172" t="s">
        <v>15</v>
      </c>
      <c r="I49" s="143">
        <f t="shared" si="2"/>
        <v>1438</v>
      </c>
      <c r="J49" s="269">
        <v>2876</v>
      </c>
      <c r="K49" s="152">
        <v>4001</v>
      </c>
      <c r="L49" s="156"/>
    </row>
    <row r="50" spans="1:12" ht="15.75" customHeight="1">
      <c r="A50" s="134">
        <v>12</v>
      </c>
      <c r="B50" s="145" t="s">
        <v>23</v>
      </c>
      <c r="C50" s="141">
        <v>2</v>
      </c>
      <c r="D50" s="142" t="s">
        <v>1503</v>
      </c>
      <c r="E50" s="141" t="s">
        <v>1504</v>
      </c>
      <c r="F50" s="141" t="s">
        <v>1505</v>
      </c>
      <c r="G50" s="141">
        <v>2020</v>
      </c>
      <c r="H50" s="172" t="s">
        <v>15</v>
      </c>
      <c r="I50" s="143">
        <f t="shared" si="2"/>
        <v>994</v>
      </c>
      <c r="J50" s="269">
        <v>1988</v>
      </c>
      <c r="K50" s="152">
        <v>4001</v>
      </c>
      <c r="L50" s="156"/>
    </row>
    <row r="51" spans="1:12" ht="15.75" customHeight="1">
      <c r="A51" s="134">
        <v>13</v>
      </c>
      <c r="B51" s="145" t="s">
        <v>23</v>
      </c>
      <c r="C51" s="141">
        <v>2</v>
      </c>
      <c r="D51" s="142" t="s">
        <v>1506</v>
      </c>
      <c r="E51" s="141" t="s">
        <v>1507</v>
      </c>
      <c r="F51" s="141" t="s">
        <v>1508</v>
      </c>
      <c r="G51" s="141">
        <v>2020</v>
      </c>
      <c r="H51" s="172" t="s">
        <v>15</v>
      </c>
      <c r="I51" s="143">
        <f t="shared" si="2"/>
        <v>510</v>
      </c>
      <c r="J51" s="269">
        <v>1020</v>
      </c>
      <c r="K51" s="152">
        <v>4001</v>
      </c>
      <c r="L51" s="156"/>
    </row>
    <row r="52" spans="1:12" ht="15.75" customHeight="1">
      <c r="A52" s="134">
        <v>14</v>
      </c>
      <c r="B52" s="145" t="s">
        <v>23</v>
      </c>
      <c r="C52" s="141">
        <v>2</v>
      </c>
      <c r="D52" s="142" t="s">
        <v>1509</v>
      </c>
      <c r="E52" s="141" t="s">
        <v>1510</v>
      </c>
      <c r="F52" s="141" t="s">
        <v>95</v>
      </c>
      <c r="G52" s="141">
        <v>2021</v>
      </c>
      <c r="H52" s="172" t="s">
        <v>15</v>
      </c>
      <c r="I52" s="143">
        <f t="shared" si="2"/>
        <v>2166</v>
      </c>
      <c r="J52" s="269">
        <v>4332</v>
      </c>
      <c r="K52" s="152">
        <v>4001</v>
      </c>
      <c r="L52" s="156"/>
    </row>
    <row r="53" spans="1:12" ht="15.75" customHeight="1">
      <c r="A53" s="134">
        <v>15</v>
      </c>
      <c r="B53" s="145" t="s">
        <v>23</v>
      </c>
      <c r="C53" s="141">
        <v>2</v>
      </c>
      <c r="D53" s="142" t="s">
        <v>1511</v>
      </c>
      <c r="E53" s="141" t="s">
        <v>1512</v>
      </c>
      <c r="F53" s="141" t="s">
        <v>1513</v>
      </c>
      <c r="G53" s="141">
        <v>2021</v>
      </c>
      <c r="H53" s="172" t="s">
        <v>15</v>
      </c>
      <c r="I53" s="143">
        <f t="shared" si="2"/>
        <v>359</v>
      </c>
      <c r="J53" s="269">
        <v>718</v>
      </c>
      <c r="K53" s="152">
        <v>4001</v>
      </c>
      <c r="L53" s="156"/>
    </row>
    <row r="54" spans="1:12" ht="15.75" customHeight="1">
      <c r="A54" s="134">
        <v>16</v>
      </c>
      <c r="B54" s="145" t="s">
        <v>23</v>
      </c>
      <c r="C54" s="141">
        <v>2</v>
      </c>
      <c r="D54" s="142" t="s">
        <v>1514</v>
      </c>
      <c r="E54" s="141" t="s">
        <v>1515</v>
      </c>
      <c r="F54" s="141" t="s">
        <v>1516</v>
      </c>
      <c r="G54" s="141">
        <v>2020</v>
      </c>
      <c r="H54" s="172" t="s">
        <v>15</v>
      </c>
      <c r="I54" s="143">
        <f t="shared" si="2"/>
        <v>433</v>
      </c>
      <c r="J54" s="269">
        <v>866</v>
      </c>
      <c r="K54" s="152">
        <v>4001</v>
      </c>
      <c r="L54" s="156"/>
    </row>
    <row r="55" spans="1:12" ht="15.75" customHeight="1">
      <c r="A55" s="134">
        <v>17</v>
      </c>
      <c r="B55" s="145" t="s">
        <v>23</v>
      </c>
      <c r="C55" s="141">
        <v>2</v>
      </c>
      <c r="D55" s="142" t="s">
        <v>1517</v>
      </c>
      <c r="E55" s="141" t="s">
        <v>1518</v>
      </c>
      <c r="F55" s="141" t="s">
        <v>1519</v>
      </c>
      <c r="G55" s="141">
        <v>2020</v>
      </c>
      <c r="H55" s="172" t="s">
        <v>70</v>
      </c>
      <c r="I55" s="143">
        <f t="shared" si="2"/>
        <v>2638</v>
      </c>
      <c r="J55" s="269">
        <v>5276</v>
      </c>
      <c r="K55" s="152">
        <v>4001</v>
      </c>
      <c r="L55" s="156"/>
    </row>
    <row r="56" spans="1:12" ht="15.75" customHeight="1">
      <c r="A56" s="134">
        <v>18</v>
      </c>
      <c r="B56" s="145" t="s">
        <v>23</v>
      </c>
      <c r="C56" s="141">
        <v>3</v>
      </c>
      <c r="D56" s="142" t="s">
        <v>1520</v>
      </c>
      <c r="E56" s="141" t="s">
        <v>1521</v>
      </c>
      <c r="F56" s="141" t="s">
        <v>1522</v>
      </c>
      <c r="G56" s="141">
        <v>2020</v>
      </c>
      <c r="H56" s="172" t="s">
        <v>15</v>
      </c>
      <c r="I56" s="143">
        <f t="shared" si="2"/>
        <v>2749</v>
      </c>
      <c r="J56" s="269">
        <v>8247</v>
      </c>
      <c r="K56" s="152">
        <v>4001</v>
      </c>
      <c r="L56" s="156"/>
    </row>
    <row r="57" spans="1:12" ht="15.75" customHeight="1">
      <c r="A57" s="134">
        <v>19</v>
      </c>
      <c r="B57" s="145" t="s">
        <v>23</v>
      </c>
      <c r="C57" s="141">
        <v>2</v>
      </c>
      <c r="D57" s="142" t="s">
        <v>1523</v>
      </c>
      <c r="E57" s="141" t="s">
        <v>1524</v>
      </c>
      <c r="F57" s="141" t="s">
        <v>148</v>
      </c>
      <c r="G57" s="141">
        <v>2021</v>
      </c>
      <c r="H57" s="172" t="s">
        <v>15</v>
      </c>
      <c r="I57" s="143">
        <f t="shared" si="2"/>
        <v>640</v>
      </c>
      <c r="J57" s="269">
        <v>1280</v>
      </c>
      <c r="K57" s="152">
        <v>4001</v>
      </c>
      <c r="L57" s="156"/>
    </row>
    <row r="58" spans="1:12" ht="15.75" customHeight="1">
      <c r="A58" s="134">
        <v>20</v>
      </c>
      <c r="B58" s="145" t="s">
        <v>23</v>
      </c>
      <c r="C58" s="141">
        <v>3</v>
      </c>
      <c r="D58" s="142" t="s">
        <v>1525</v>
      </c>
      <c r="E58" s="141" t="s">
        <v>147</v>
      </c>
      <c r="F58" s="141" t="s">
        <v>148</v>
      </c>
      <c r="G58" s="141">
        <v>2020</v>
      </c>
      <c r="H58" s="172" t="s">
        <v>70</v>
      </c>
      <c r="I58" s="143">
        <f t="shared" si="2"/>
        <v>455</v>
      </c>
      <c r="J58" s="269">
        <v>1365</v>
      </c>
      <c r="K58" s="152">
        <v>4001</v>
      </c>
      <c r="L58" s="156"/>
    </row>
    <row r="59" spans="1:12" ht="15.75" customHeight="1">
      <c r="A59" s="134">
        <v>21</v>
      </c>
      <c r="B59" s="145" t="s">
        <v>23</v>
      </c>
      <c r="C59" s="141">
        <v>3</v>
      </c>
      <c r="D59" s="142" t="s">
        <v>1526</v>
      </c>
      <c r="E59" s="141" t="s">
        <v>1527</v>
      </c>
      <c r="F59" s="141" t="s">
        <v>1528</v>
      </c>
      <c r="G59" s="141">
        <v>2021</v>
      </c>
      <c r="H59" s="172" t="s">
        <v>70</v>
      </c>
      <c r="I59" s="143">
        <f t="shared" si="2"/>
        <v>382</v>
      </c>
      <c r="J59" s="269">
        <v>1146</v>
      </c>
      <c r="K59" s="152">
        <v>4001</v>
      </c>
      <c r="L59" s="156"/>
    </row>
    <row r="60" spans="1:12" ht="15.75" customHeight="1">
      <c r="A60" s="134">
        <v>22</v>
      </c>
      <c r="B60" s="145" t="s">
        <v>23</v>
      </c>
      <c r="C60" s="141">
        <v>3</v>
      </c>
      <c r="D60" s="142" t="s">
        <v>1529</v>
      </c>
      <c r="E60" s="141" t="s">
        <v>1530</v>
      </c>
      <c r="F60" s="141" t="s">
        <v>1531</v>
      </c>
      <c r="G60" s="141">
        <v>2017</v>
      </c>
      <c r="H60" s="172" t="s">
        <v>70</v>
      </c>
      <c r="I60" s="143">
        <f t="shared" si="2"/>
        <v>475</v>
      </c>
      <c r="J60" s="269">
        <v>1425</v>
      </c>
      <c r="K60" s="152">
        <v>4001</v>
      </c>
      <c r="L60" s="156"/>
    </row>
    <row r="61" spans="1:12" ht="15.75" customHeight="1">
      <c r="B61" s="115"/>
      <c r="C61" s="116"/>
      <c r="D61" s="110"/>
      <c r="E61" s="110"/>
      <c r="F61" s="110"/>
      <c r="G61" s="110"/>
      <c r="H61" s="110"/>
      <c r="I61" s="117"/>
      <c r="J61" s="110"/>
      <c r="K61" s="200"/>
      <c r="L61" s="156"/>
    </row>
    <row r="62" spans="1:12" ht="22.9" customHeight="1">
      <c r="A62" s="156"/>
      <c r="B62" s="118"/>
      <c r="C62" s="119"/>
      <c r="D62" s="114"/>
      <c r="E62" s="114"/>
      <c r="F62" s="114"/>
      <c r="G62" s="114"/>
      <c r="H62" s="114"/>
      <c r="I62" s="120"/>
      <c r="J62" s="114"/>
      <c r="K62" s="114"/>
      <c r="L62" s="156"/>
    </row>
    <row r="63" spans="1:12" ht="15.75" customHeight="1">
      <c r="B63" s="121"/>
      <c r="C63" s="116"/>
      <c r="D63" s="110"/>
      <c r="E63" s="110"/>
      <c r="F63" s="110"/>
      <c r="G63" s="110"/>
      <c r="H63" s="110"/>
      <c r="I63" s="117"/>
      <c r="J63" s="110"/>
      <c r="K63" s="137"/>
    </row>
    <row r="64" spans="1:12" ht="15.75" customHeight="1"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2:11" ht="15.75" customHeight="1">
      <c r="B65" s="122"/>
      <c r="C65" s="122"/>
      <c r="D65" s="122"/>
      <c r="E65" s="122"/>
      <c r="F65" s="122"/>
      <c r="G65" s="122"/>
      <c r="H65" s="122"/>
      <c r="I65" s="122"/>
      <c r="J65" s="123"/>
      <c r="K65" s="137"/>
    </row>
    <row r="66" spans="2:11" ht="15.75" customHeight="1">
      <c r="B66" s="110"/>
      <c r="C66" s="110"/>
      <c r="D66" s="110"/>
      <c r="E66" s="110"/>
      <c r="F66" s="110"/>
      <c r="G66" s="110"/>
      <c r="H66" s="110"/>
      <c r="I66" s="110"/>
      <c r="J66" s="111"/>
      <c r="K66" s="137"/>
    </row>
    <row r="67" spans="2:11" ht="15.75" customHeight="1">
      <c r="B67" s="112" t="s">
        <v>1189</v>
      </c>
      <c r="C67" s="112" t="s">
        <v>41</v>
      </c>
      <c r="D67" s="110"/>
      <c r="E67" s="110"/>
      <c r="F67" s="110"/>
      <c r="G67" s="110"/>
      <c r="H67" s="113" t="s">
        <v>10</v>
      </c>
      <c r="I67" s="124"/>
      <c r="J67" s="124">
        <f>SUM(J39:J66)</f>
        <v>72513</v>
      </c>
      <c r="K67" s="137"/>
    </row>
    <row r="68" spans="2:11" ht="27.6" customHeight="1">
      <c r="B68" s="125">
        <v>22</v>
      </c>
      <c r="C68" s="125">
        <f>SUM(C39:C67)</f>
        <v>54</v>
      </c>
      <c r="D68" s="126" t="s">
        <v>42</v>
      </c>
      <c r="E68" s="122"/>
      <c r="F68" s="122"/>
      <c r="G68" s="122"/>
      <c r="H68" s="122"/>
      <c r="I68" s="122"/>
      <c r="J68" s="123"/>
      <c r="K68" s="137"/>
    </row>
    <row r="69" spans="2:11" ht="15.75" customHeight="1" thickBot="1">
      <c r="B69" s="137"/>
      <c r="C69" s="137"/>
      <c r="D69" s="137"/>
      <c r="E69" s="137"/>
      <c r="F69" s="137"/>
      <c r="G69" s="137"/>
      <c r="H69" s="137"/>
      <c r="I69" s="137"/>
      <c r="J69" s="137"/>
    </row>
    <row r="70" spans="2:11" ht="15.75" customHeight="1">
      <c r="B70" s="110"/>
      <c r="C70" s="110"/>
      <c r="D70" s="110"/>
      <c r="E70" s="110"/>
      <c r="F70" s="112" t="s">
        <v>1189</v>
      </c>
      <c r="G70" s="112" t="s">
        <v>41</v>
      </c>
      <c r="H70" s="110"/>
      <c r="I70" s="110"/>
      <c r="J70" s="22" t="s">
        <v>43</v>
      </c>
    </row>
    <row r="71" spans="2:11" ht="21.6" customHeight="1" thickBot="1">
      <c r="B71" s="110"/>
      <c r="C71" s="110"/>
      <c r="D71" s="110"/>
      <c r="E71" s="110"/>
      <c r="F71" s="125">
        <f>B68</f>
        <v>22</v>
      </c>
      <c r="G71" s="125">
        <f>C68</f>
        <v>54</v>
      </c>
      <c r="H71" s="113" t="s">
        <v>44</v>
      </c>
      <c r="I71" s="124">
        <f>J67</f>
        <v>72513</v>
      </c>
      <c r="J71" s="24">
        <v>40000</v>
      </c>
    </row>
    <row r="72" spans="2:11" ht="15.75" customHeight="1">
      <c r="B72" s="137"/>
      <c r="C72" s="137"/>
      <c r="D72" s="137"/>
      <c r="E72" s="137"/>
      <c r="F72" s="137"/>
      <c r="G72" s="137"/>
      <c r="H72" s="137"/>
      <c r="I72" s="137"/>
      <c r="J72" s="137"/>
    </row>
    <row r="73" spans="2:11" ht="15.75" customHeight="1">
      <c r="B73" s="137"/>
      <c r="C73" s="137"/>
      <c r="D73" s="137"/>
      <c r="E73" s="137"/>
      <c r="F73" s="137"/>
      <c r="G73" s="137"/>
      <c r="H73" s="137"/>
      <c r="I73" s="137"/>
      <c r="J73" s="137"/>
    </row>
    <row r="74" spans="2:11" ht="15.75" customHeight="1">
      <c r="B74" s="137"/>
      <c r="C74" s="137"/>
      <c r="D74" s="137"/>
      <c r="E74" s="137"/>
      <c r="F74" s="137"/>
      <c r="G74" s="137"/>
      <c r="H74" s="137"/>
      <c r="I74" s="137"/>
      <c r="J74" s="137"/>
    </row>
    <row r="75" spans="2:11" ht="15.75" customHeight="1">
      <c r="B75" s="137"/>
      <c r="C75" s="137"/>
      <c r="D75" s="137"/>
      <c r="E75" s="137"/>
      <c r="F75" s="137"/>
      <c r="G75" s="137"/>
      <c r="H75" s="137"/>
      <c r="I75" s="137"/>
      <c r="J75" s="137"/>
    </row>
    <row r="76" spans="2:11" ht="15.75" customHeight="1">
      <c r="B76" s="137"/>
      <c r="C76" s="137"/>
      <c r="D76" s="137"/>
      <c r="E76" s="135" t="s">
        <v>1194</v>
      </c>
      <c r="F76" s="135" t="s">
        <v>1192</v>
      </c>
      <c r="G76" s="135" t="s">
        <v>1193</v>
      </c>
      <c r="H76" s="183" t="s">
        <v>1589</v>
      </c>
      <c r="I76" s="183" t="s">
        <v>1590</v>
      </c>
      <c r="J76" s="137"/>
    </row>
    <row r="77" spans="2:11" ht="33" customHeight="1">
      <c r="B77" s="137"/>
      <c r="C77" s="137"/>
      <c r="D77" s="137"/>
      <c r="E77" s="134"/>
      <c r="F77" s="169">
        <f>F71+F33</f>
        <v>41</v>
      </c>
      <c r="G77" s="169">
        <f>G71+G33</f>
        <v>109</v>
      </c>
      <c r="H77" s="194">
        <v>90000</v>
      </c>
      <c r="I77" s="195">
        <f>I71+I33</f>
        <v>99409.600000000006</v>
      </c>
      <c r="J77" s="137"/>
    </row>
    <row r="78" spans="2:11" ht="15.75" customHeight="1"/>
    <row r="79" spans="2:11" ht="15.75" customHeight="1"/>
    <row r="80" spans="2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6">
    <mergeCell ref="B2:I2"/>
    <mergeCell ref="B36:K36"/>
    <mergeCell ref="B37:I37"/>
    <mergeCell ref="B1:K1"/>
    <mergeCell ref="A2:A3"/>
    <mergeCell ref="A37:A38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7"/>
  <sheetViews>
    <sheetView topLeftCell="A61" zoomScale="90" zoomScaleNormal="90" workbookViewId="0">
      <selection activeCell="I86" sqref="I86"/>
    </sheetView>
  </sheetViews>
  <sheetFormatPr baseColWidth="10" defaultColWidth="12.625" defaultRowHeight="15" customHeight="1"/>
  <cols>
    <col min="1" max="1" width="8.25" style="300" customWidth="1"/>
    <col min="2" max="2" width="13.625" customWidth="1"/>
    <col min="3" max="3" width="9.375" customWidth="1"/>
    <col min="4" max="4" width="58.125" customWidth="1"/>
    <col min="5" max="5" width="30.25" customWidth="1"/>
    <col min="6" max="6" width="22.25" customWidth="1"/>
    <col min="7" max="7" width="12.75" customWidth="1"/>
    <col min="8" max="8" width="17.125" customWidth="1"/>
    <col min="9" max="9" width="16.875" customWidth="1"/>
    <col min="10" max="10" width="19.125" customWidth="1"/>
    <col min="11" max="11" width="10.125" customWidth="1"/>
    <col min="12" max="12" width="9.375" customWidth="1"/>
    <col min="13" max="13" width="11.75" customWidth="1"/>
    <col min="14" max="27" width="9.375" customWidth="1"/>
  </cols>
  <sheetData>
    <row r="1" spans="1:12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2" ht="27.75">
      <c r="A2" s="361" t="s">
        <v>2349</v>
      </c>
      <c r="B2" s="353" t="s">
        <v>165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2">
      <c r="A4" s="134">
        <v>1</v>
      </c>
      <c r="B4" s="224" t="s">
        <v>166</v>
      </c>
      <c r="C4" s="320">
        <v>3</v>
      </c>
      <c r="D4" s="312" t="s">
        <v>167</v>
      </c>
      <c r="E4" s="315" t="s">
        <v>168</v>
      </c>
      <c r="F4" s="43" t="s">
        <v>169</v>
      </c>
      <c r="G4" s="43">
        <v>2019</v>
      </c>
      <c r="H4" s="44" t="s">
        <v>15</v>
      </c>
      <c r="I4" s="45">
        <v>1699.5</v>
      </c>
      <c r="J4" s="8">
        <f t="shared" ref="J4:J39" si="0">I4*C4</f>
        <v>5098.5</v>
      </c>
      <c r="K4" s="5" t="s">
        <v>170</v>
      </c>
      <c r="L4" s="156"/>
    </row>
    <row r="5" spans="1:12">
      <c r="A5" s="134">
        <v>2</v>
      </c>
      <c r="B5" s="224" t="s">
        <v>166</v>
      </c>
      <c r="C5" s="225">
        <v>2</v>
      </c>
      <c r="D5" s="224" t="s">
        <v>171</v>
      </c>
      <c r="E5" s="311" t="s">
        <v>172</v>
      </c>
      <c r="F5" s="6" t="s">
        <v>92</v>
      </c>
      <c r="G5" s="6">
        <v>2020</v>
      </c>
      <c r="H5" s="44" t="s">
        <v>15</v>
      </c>
      <c r="I5" s="45">
        <v>260</v>
      </c>
      <c r="J5" s="8">
        <f t="shared" si="0"/>
        <v>520</v>
      </c>
      <c r="K5" s="5" t="s">
        <v>170</v>
      </c>
      <c r="L5" s="156"/>
    </row>
    <row r="6" spans="1:12">
      <c r="A6" s="134">
        <v>3</v>
      </c>
      <c r="B6" s="224" t="s">
        <v>166</v>
      </c>
      <c r="C6" s="225">
        <v>3</v>
      </c>
      <c r="D6" s="224" t="s">
        <v>173</v>
      </c>
      <c r="E6" s="311" t="s">
        <v>174</v>
      </c>
      <c r="F6" s="6" t="s">
        <v>169</v>
      </c>
      <c r="G6" s="6" t="s">
        <v>175</v>
      </c>
      <c r="H6" s="44" t="s">
        <v>15</v>
      </c>
      <c r="I6" s="45">
        <v>838.97250000000008</v>
      </c>
      <c r="J6" s="8">
        <f t="shared" si="0"/>
        <v>2516.9175000000005</v>
      </c>
      <c r="K6" s="5" t="s">
        <v>170</v>
      </c>
      <c r="L6" s="156"/>
    </row>
    <row r="7" spans="1:12">
      <c r="A7" s="134">
        <v>4</v>
      </c>
      <c r="B7" s="224" t="s">
        <v>166</v>
      </c>
      <c r="C7" s="225">
        <v>2</v>
      </c>
      <c r="D7" s="224" t="s">
        <v>176</v>
      </c>
      <c r="E7" s="311" t="s">
        <v>177</v>
      </c>
      <c r="F7" s="6" t="s">
        <v>169</v>
      </c>
      <c r="G7" s="6">
        <v>43691</v>
      </c>
      <c r="H7" s="44" t="s">
        <v>15</v>
      </c>
      <c r="I7" s="45">
        <v>2407.11</v>
      </c>
      <c r="J7" s="8">
        <f t="shared" si="0"/>
        <v>4814.22</v>
      </c>
      <c r="K7" s="5" t="s">
        <v>170</v>
      </c>
      <c r="L7" s="156"/>
    </row>
    <row r="8" spans="1:12">
      <c r="A8" s="134">
        <v>5</v>
      </c>
      <c r="B8" s="224" t="s">
        <v>166</v>
      </c>
      <c r="C8" s="225">
        <v>2</v>
      </c>
      <c r="D8" s="224" t="s">
        <v>178</v>
      </c>
      <c r="E8" s="311" t="s">
        <v>179</v>
      </c>
      <c r="F8" s="6" t="s">
        <v>180</v>
      </c>
      <c r="G8" s="6" t="s">
        <v>181</v>
      </c>
      <c r="H8" s="44" t="s">
        <v>15</v>
      </c>
      <c r="I8" s="45">
        <v>2835</v>
      </c>
      <c r="J8" s="8">
        <f t="shared" si="0"/>
        <v>5670</v>
      </c>
      <c r="K8" s="5" t="s">
        <v>170</v>
      </c>
      <c r="L8" s="156"/>
    </row>
    <row r="9" spans="1:12">
      <c r="A9" s="134">
        <v>6</v>
      </c>
      <c r="B9" s="224" t="s">
        <v>166</v>
      </c>
      <c r="C9" s="225">
        <v>2</v>
      </c>
      <c r="D9" s="224" t="s">
        <v>182</v>
      </c>
      <c r="E9" s="311" t="s">
        <v>183</v>
      </c>
      <c r="F9" s="6" t="s">
        <v>184</v>
      </c>
      <c r="G9" s="6">
        <v>2019</v>
      </c>
      <c r="H9" s="44" t="s">
        <v>15</v>
      </c>
      <c r="I9" s="45">
        <v>4185</v>
      </c>
      <c r="J9" s="8">
        <f t="shared" si="0"/>
        <v>8370</v>
      </c>
      <c r="K9" s="5" t="s">
        <v>170</v>
      </c>
      <c r="L9" s="156"/>
    </row>
    <row r="10" spans="1:12">
      <c r="A10" s="134">
        <v>7</v>
      </c>
      <c r="B10" s="224" t="s">
        <v>166</v>
      </c>
      <c r="C10" s="225">
        <v>2</v>
      </c>
      <c r="D10" s="224" t="s">
        <v>185</v>
      </c>
      <c r="E10" s="311" t="s">
        <v>186</v>
      </c>
      <c r="F10" s="6" t="s">
        <v>169</v>
      </c>
      <c r="G10" s="6" t="s">
        <v>187</v>
      </c>
      <c r="H10" s="44" t="s">
        <v>15</v>
      </c>
      <c r="I10" s="45">
        <v>2423.25</v>
      </c>
      <c r="J10" s="8">
        <f t="shared" si="0"/>
        <v>4846.5</v>
      </c>
      <c r="K10" s="5" t="s">
        <v>170</v>
      </c>
      <c r="L10" s="156"/>
    </row>
    <row r="11" spans="1:12">
      <c r="A11" s="134">
        <v>8</v>
      </c>
      <c r="B11" s="224" t="s">
        <v>166</v>
      </c>
      <c r="C11" s="225">
        <v>2</v>
      </c>
      <c r="D11" s="224" t="s">
        <v>188</v>
      </c>
      <c r="E11" s="311" t="s">
        <v>189</v>
      </c>
      <c r="F11" s="6" t="s">
        <v>190</v>
      </c>
      <c r="G11" s="6">
        <v>2019</v>
      </c>
      <c r="H11" s="44" t="s">
        <v>15</v>
      </c>
      <c r="I11" s="45">
        <v>2874.3</v>
      </c>
      <c r="J11" s="8">
        <f t="shared" si="0"/>
        <v>5748.6</v>
      </c>
      <c r="K11" s="5" t="s">
        <v>170</v>
      </c>
      <c r="L11" s="156"/>
    </row>
    <row r="12" spans="1:12">
      <c r="A12" s="134">
        <v>9</v>
      </c>
      <c r="B12" s="224" t="s">
        <v>166</v>
      </c>
      <c r="C12" s="225">
        <v>1</v>
      </c>
      <c r="D12" s="224" t="s">
        <v>191</v>
      </c>
      <c r="E12" s="311" t="s">
        <v>192</v>
      </c>
      <c r="F12" s="6" t="s">
        <v>190</v>
      </c>
      <c r="G12" s="6" t="s">
        <v>193</v>
      </c>
      <c r="H12" s="44" t="s">
        <v>15</v>
      </c>
      <c r="I12" s="45">
        <v>1575</v>
      </c>
      <c r="J12" s="8">
        <f t="shared" si="0"/>
        <v>1575</v>
      </c>
      <c r="K12" s="5" t="s">
        <v>170</v>
      </c>
      <c r="L12" s="156"/>
    </row>
    <row r="13" spans="1:12">
      <c r="A13" s="134">
        <v>10</v>
      </c>
      <c r="B13" s="224" t="s">
        <v>166</v>
      </c>
      <c r="C13" s="225">
        <v>2</v>
      </c>
      <c r="D13" s="224" t="s">
        <v>194</v>
      </c>
      <c r="E13" s="311" t="s">
        <v>195</v>
      </c>
      <c r="F13" s="6" t="s">
        <v>169</v>
      </c>
      <c r="G13" s="6" t="s">
        <v>187</v>
      </c>
      <c r="H13" s="44" t="s">
        <v>15</v>
      </c>
      <c r="I13" s="45">
        <v>3600.09</v>
      </c>
      <c r="J13" s="8">
        <f t="shared" si="0"/>
        <v>7200.18</v>
      </c>
      <c r="K13" s="5" t="s">
        <v>170</v>
      </c>
      <c r="L13" s="156"/>
    </row>
    <row r="14" spans="1:12">
      <c r="A14" s="134">
        <v>11</v>
      </c>
      <c r="B14" s="224" t="s">
        <v>166</v>
      </c>
      <c r="C14" s="225">
        <v>3</v>
      </c>
      <c r="D14" s="321" t="s">
        <v>196</v>
      </c>
      <c r="E14" s="316" t="s">
        <v>197</v>
      </c>
      <c r="F14" s="47" t="s">
        <v>169</v>
      </c>
      <c r="G14" s="47">
        <v>2018</v>
      </c>
      <c r="H14" s="44" t="s">
        <v>15</v>
      </c>
      <c r="I14" s="48">
        <v>577.5</v>
      </c>
      <c r="J14" s="8">
        <f t="shared" si="0"/>
        <v>1732.5</v>
      </c>
      <c r="K14" s="5" t="s">
        <v>170</v>
      </c>
      <c r="L14" s="156"/>
    </row>
    <row r="15" spans="1:12">
      <c r="A15" s="134">
        <v>12</v>
      </c>
      <c r="B15" s="224" t="s">
        <v>166</v>
      </c>
      <c r="C15" s="225">
        <v>3</v>
      </c>
      <c r="D15" s="322" t="s">
        <v>198</v>
      </c>
      <c r="E15" s="317" t="s">
        <v>199</v>
      </c>
      <c r="F15" s="47" t="s">
        <v>169</v>
      </c>
      <c r="G15" s="47">
        <v>2020</v>
      </c>
      <c r="H15" s="44" t="s">
        <v>15</v>
      </c>
      <c r="I15" s="48">
        <v>886.83</v>
      </c>
      <c r="J15" s="8">
        <f t="shared" si="0"/>
        <v>2660.4900000000002</v>
      </c>
      <c r="K15" s="5" t="s">
        <v>170</v>
      </c>
      <c r="L15" s="156"/>
    </row>
    <row r="16" spans="1:12">
      <c r="A16" s="134">
        <v>13</v>
      </c>
      <c r="B16" s="224" t="s">
        <v>166</v>
      </c>
      <c r="C16" s="225">
        <v>3</v>
      </c>
      <c r="D16" s="224" t="s">
        <v>200</v>
      </c>
      <c r="E16" s="311" t="s">
        <v>201</v>
      </c>
      <c r="F16" s="6" t="s">
        <v>169</v>
      </c>
      <c r="G16" s="6" t="s">
        <v>175</v>
      </c>
      <c r="H16" s="44" t="s">
        <v>15</v>
      </c>
      <c r="I16" s="48">
        <f>J16/C16</f>
        <v>811.12333333333333</v>
      </c>
      <c r="J16" s="8">
        <v>2433.37</v>
      </c>
      <c r="K16" s="5" t="s">
        <v>170</v>
      </c>
      <c r="L16" s="156"/>
    </row>
    <row r="17" spans="1:12">
      <c r="A17" s="134">
        <v>14</v>
      </c>
      <c r="B17" s="224" t="s">
        <v>166</v>
      </c>
      <c r="C17" s="225">
        <v>2</v>
      </c>
      <c r="D17" s="224" t="s">
        <v>202</v>
      </c>
      <c r="E17" s="311" t="s">
        <v>179</v>
      </c>
      <c r="F17" s="6" t="s">
        <v>169</v>
      </c>
      <c r="G17" s="6" t="s">
        <v>203</v>
      </c>
      <c r="H17" s="44" t="s">
        <v>15</v>
      </c>
      <c r="I17" s="48">
        <v>2835</v>
      </c>
      <c r="J17" s="8">
        <f t="shared" si="0"/>
        <v>5670</v>
      </c>
      <c r="K17" s="5" t="s">
        <v>170</v>
      </c>
      <c r="L17" s="156"/>
    </row>
    <row r="18" spans="1:12">
      <c r="A18" s="134">
        <v>15</v>
      </c>
      <c r="B18" s="224" t="s">
        <v>166</v>
      </c>
      <c r="C18" s="225">
        <v>3</v>
      </c>
      <c r="D18" s="224" t="s">
        <v>204</v>
      </c>
      <c r="E18" s="311" t="s">
        <v>205</v>
      </c>
      <c r="F18" s="6" t="s">
        <v>184</v>
      </c>
      <c r="G18" s="6">
        <v>2017</v>
      </c>
      <c r="H18" s="44" t="s">
        <v>15</v>
      </c>
      <c r="I18" s="48">
        <v>1800</v>
      </c>
      <c r="J18" s="8">
        <f t="shared" si="0"/>
        <v>5400</v>
      </c>
      <c r="K18" s="5" t="s">
        <v>170</v>
      </c>
      <c r="L18" s="156"/>
    </row>
    <row r="19" spans="1:12">
      <c r="A19" s="134">
        <v>16</v>
      </c>
      <c r="B19" s="224" t="s">
        <v>166</v>
      </c>
      <c r="C19" s="225">
        <v>3</v>
      </c>
      <c r="D19" s="224" t="s">
        <v>206</v>
      </c>
      <c r="E19" s="311" t="s">
        <v>205</v>
      </c>
      <c r="F19" s="6" t="s">
        <v>184</v>
      </c>
      <c r="G19" s="6">
        <v>2017</v>
      </c>
      <c r="H19" s="44" t="s">
        <v>15</v>
      </c>
      <c r="I19" s="48">
        <v>2317.5</v>
      </c>
      <c r="J19" s="8">
        <f t="shared" si="0"/>
        <v>6952.5</v>
      </c>
      <c r="K19" s="5" t="s">
        <v>170</v>
      </c>
      <c r="L19" s="156"/>
    </row>
    <row r="20" spans="1:12">
      <c r="A20" s="134">
        <v>17</v>
      </c>
      <c r="B20" s="224" t="s">
        <v>166</v>
      </c>
      <c r="C20" s="225">
        <v>2</v>
      </c>
      <c r="D20" s="224" t="s">
        <v>207</v>
      </c>
      <c r="E20" s="311" t="s">
        <v>208</v>
      </c>
      <c r="F20" s="6"/>
      <c r="G20" s="6">
        <v>2020</v>
      </c>
      <c r="H20" s="44" t="s">
        <v>15</v>
      </c>
      <c r="I20" s="48">
        <v>4590</v>
      </c>
      <c r="J20" s="8">
        <f t="shared" si="0"/>
        <v>9180</v>
      </c>
      <c r="K20" s="5" t="s">
        <v>170</v>
      </c>
      <c r="L20" s="156"/>
    </row>
    <row r="21" spans="1:12" ht="15.75" customHeight="1">
      <c r="A21" s="134">
        <v>18</v>
      </c>
      <c r="B21" s="224" t="s">
        <v>166</v>
      </c>
      <c r="C21" s="225">
        <v>2</v>
      </c>
      <c r="D21" s="224" t="s">
        <v>209</v>
      </c>
      <c r="E21" s="311" t="s">
        <v>210</v>
      </c>
      <c r="F21" s="6"/>
      <c r="G21" s="6">
        <v>2019</v>
      </c>
      <c r="H21" s="44" t="s">
        <v>15</v>
      </c>
      <c r="I21" s="48">
        <v>4241.5</v>
      </c>
      <c r="J21" s="8">
        <f t="shared" si="0"/>
        <v>8483</v>
      </c>
      <c r="K21" s="5" t="s">
        <v>170</v>
      </c>
      <c r="L21" s="156"/>
    </row>
    <row r="22" spans="1:12" ht="15.75" customHeight="1">
      <c r="A22" s="134">
        <v>19</v>
      </c>
      <c r="B22" s="224" t="s">
        <v>166</v>
      </c>
      <c r="C22" s="225">
        <v>3</v>
      </c>
      <c r="D22" s="224" t="s">
        <v>211</v>
      </c>
      <c r="E22" s="311" t="s">
        <v>212</v>
      </c>
      <c r="F22" s="6"/>
      <c r="G22" s="6">
        <v>2020</v>
      </c>
      <c r="H22" s="44" t="s">
        <v>15</v>
      </c>
      <c r="I22" s="48">
        <v>2278</v>
      </c>
      <c r="J22" s="8">
        <f t="shared" si="0"/>
        <v>6834</v>
      </c>
      <c r="K22" s="5" t="s">
        <v>170</v>
      </c>
      <c r="L22" s="156"/>
    </row>
    <row r="23" spans="1:12" ht="15.75" customHeight="1">
      <c r="A23" s="134">
        <v>20</v>
      </c>
      <c r="B23" s="224" t="s">
        <v>23</v>
      </c>
      <c r="C23" s="225">
        <v>3</v>
      </c>
      <c r="D23" s="224" t="s">
        <v>213</v>
      </c>
      <c r="E23" s="311" t="s">
        <v>214</v>
      </c>
      <c r="F23" s="6" t="s">
        <v>215</v>
      </c>
      <c r="G23" s="6">
        <v>2017</v>
      </c>
      <c r="H23" s="49" t="s">
        <v>15</v>
      </c>
      <c r="I23" s="48">
        <v>365</v>
      </c>
      <c r="J23" s="8">
        <f t="shared" si="0"/>
        <v>1095</v>
      </c>
      <c r="K23" s="9">
        <v>3643</v>
      </c>
      <c r="L23" s="156"/>
    </row>
    <row r="24" spans="1:12" ht="15.75" customHeight="1">
      <c r="A24" s="134">
        <v>21</v>
      </c>
      <c r="B24" s="224" t="s">
        <v>23</v>
      </c>
      <c r="C24" s="225">
        <v>3</v>
      </c>
      <c r="D24" s="321" t="s">
        <v>216</v>
      </c>
      <c r="E24" s="316" t="s">
        <v>217</v>
      </c>
      <c r="F24" s="47" t="s">
        <v>215</v>
      </c>
      <c r="G24" s="47">
        <v>2014</v>
      </c>
      <c r="H24" s="49" t="s">
        <v>15</v>
      </c>
      <c r="I24" s="48">
        <v>799</v>
      </c>
      <c r="J24" s="8">
        <f t="shared" si="0"/>
        <v>2397</v>
      </c>
      <c r="K24" s="9">
        <v>3643</v>
      </c>
      <c r="L24" s="156"/>
    </row>
    <row r="25" spans="1:12" ht="15.75" customHeight="1">
      <c r="A25" s="134">
        <v>22</v>
      </c>
      <c r="B25" s="224" t="s">
        <v>23</v>
      </c>
      <c r="C25" s="225">
        <v>2</v>
      </c>
      <c r="D25" s="321" t="s">
        <v>218</v>
      </c>
      <c r="E25" s="316" t="s">
        <v>219</v>
      </c>
      <c r="F25" s="47" t="s">
        <v>215</v>
      </c>
      <c r="G25" s="47">
        <v>2017</v>
      </c>
      <c r="H25" s="49" t="s">
        <v>15</v>
      </c>
      <c r="I25" s="48">
        <v>399</v>
      </c>
      <c r="J25" s="8">
        <f t="shared" si="0"/>
        <v>798</v>
      </c>
      <c r="K25" s="9">
        <v>3643</v>
      </c>
      <c r="L25" s="156"/>
    </row>
    <row r="26" spans="1:12" ht="15.75" customHeight="1">
      <c r="A26" s="134">
        <v>23</v>
      </c>
      <c r="B26" s="224" t="s">
        <v>23</v>
      </c>
      <c r="C26" s="225">
        <v>5</v>
      </c>
      <c r="D26" s="321" t="s">
        <v>220</v>
      </c>
      <c r="E26" s="316" t="s">
        <v>221</v>
      </c>
      <c r="F26" s="47" t="s">
        <v>215</v>
      </c>
      <c r="G26" s="47">
        <v>2016</v>
      </c>
      <c r="H26" s="49" t="s">
        <v>15</v>
      </c>
      <c r="I26" s="48">
        <v>365</v>
      </c>
      <c r="J26" s="8">
        <f t="shared" si="0"/>
        <v>1825</v>
      </c>
      <c r="K26" s="9">
        <v>3643</v>
      </c>
      <c r="L26" s="156"/>
    </row>
    <row r="27" spans="1:12" ht="15.75" customHeight="1">
      <c r="A27" s="134">
        <v>24</v>
      </c>
      <c r="B27" s="224" t="s">
        <v>23</v>
      </c>
      <c r="C27" s="225">
        <v>4</v>
      </c>
      <c r="D27" s="321" t="s">
        <v>222</v>
      </c>
      <c r="E27" s="316" t="s">
        <v>223</v>
      </c>
      <c r="F27" s="47" t="s">
        <v>215</v>
      </c>
      <c r="G27" s="47">
        <v>2011</v>
      </c>
      <c r="H27" s="49" t="s">
        <v>15</v>
      </c>
      <c r="I27" s="48">
        <v>748</v>
      </c>
      <c r="J27" s="8">
        <f t="shared" si="0"/>
        <v>2992</v>
      </c>
      <c r="K27" s="9">
        <v>3643</v>
      </c>
      <c r="L27" s="156"/>
    </row>
    <row r="28" spans="1:12" ht="15.75" customHeight="1">
      <c r="A28" s="134">
        <v>25</v>
      </c>
      <c r="B28" s="224" t="s">
        <v>23</v>
      </c>
      <c r="C28" s="225">
        <v>3</v>
      </c>
      <c r="D28" s="321" t="s">
        <v>224</v>
      </c>
      <c r="E28" s="316" t="s">
        <v>225</v>
      </c>
      <c r="F28" s="47" t="s">
        <v>215</v>
      </c>
      <c r="G28" s="6">
        <v>2016</v>
      </c>
      <c r="H28" s="49" t="s">
        <v>15</v>
      </c>
      <c r="I28" s="48">
        <v>391</v>
      </c>
      <c r="J28" s="8">
        <f t="shared" si="0"/>
        <v>1173</v>
      </c>
      <c r="K28" s="9">
        <v>3643</v>
      </c>
      <c r="L28" s="156"/>
    </row>
    <row r="29" spans="1:12" ht="15.75" customHeight="1">
      <c r="A29" s="134">
        <v>26</v>
      </c>
      <c r="B29" s="224" t="s">
        <v>23</v>
      </c>
      <c r="C29" s="225">
        <v>2</v>
      </c>
      <c r="D29" s="321" t="s">
        <v>226</v>
      </c>
      <c r="E29" s="316" t="s">
        <v>227</v>
      </c>
      <c r="F29" s="47" t="s">
        <v>215</v>
      </c>
      <c r="G29" s="47">
        <v>2015</v>
      </c>
      <c r="H29" s="49" t="s">
        <v>15</v>
      </c>
      <c r="I29" s="48">
        <v>403</v>
      </c>
      <c r="J29" s="8">
        <f t="shared" si="0"/>
        <v>806</v>
      </c>
      <c r="K29" s="9">
        <v>3643</v>
      </c>
      <c r="L29" s="156"/>
    </row>
    <row r="30" spans="1:12" ht="15.75" customHeight="1">
      <c r="A30" s="134">
        <v>27</v>
      </c>
      <c r="B30" s="224" t="s">
        <v>23</v>
      </c>
      <c r="C30" s="225">
        <v>2</v>
      </c>
      <c r="D30" s="224" t="s">
        <v>228</v>
      </c>
      <c r="E30" s="311" t="s">
        <v>227</v>
      </c>
      <c r="F30" s="6" t="s">
        <v>215</v>
      </c>
      <c r="G30" s="6">
        <v>2015</v>
      </c>
      <c r="H30" s="49" t="s">
        <v>15</v>
      </c>
      <c r="I30" s="8">
        <v>578</v>
      </c>
      <c r="J30" s="8">
        <f t="shared" si="0"/>
        <v>1156</v>
      </c>
      <c r="K30" s="9">
        <v>3643</v>
      </c>
      <c r="L30" s="156"/>
    </row>
    <row r="31" spans="1:12" ht="15.75" customHeight="1">
      <c r="A31" s="134">
        <v>28</v>
      </c>
      <c r="B31" s="224" t="s">
        <v>23</v>
      </c>
      <c r="C31" s="225">
        <v>2</v>
      </c>
      <c r="D31" s="321" t="s">
        <v>229</v>
      </c>
      <c r="E31" s="316" t="s">
        <v>230</v>
      </c>
      <c r="F31" s="47" t="s">
        <v>215</v>
      </c>
      <c r="G31" s="47">
        <v>2017</v>
      </c>
      <c r="H31" s="49" t="s">
        <v>15</v>
      </c>
      <c r="I31" s="8">
        <v>684</v>
      </c>
      <c r="J31" s="8">
        <f t="shared" si="0"/>
        <v>1368</v>
      </c>
      <c r="K31" s="9">
        <v>3643</v>
      </c>
      <c r="L31" s="156"/>
    </row>
    <row r="32" spans="1:12" ht="15.75" customHeight="1">
      <c r="A32" s="134">
        <v>29</v>
      </c>
      <c r="B32" s="224" t="s">
        <v>23</v>
      </c>
      <c r="C32" s="225">
        <v>3</v>
      </c>
      <c r="D32" s="321" t="s">
        <v>231</v>
      </c>
      <c r="E32" s="316" t="s">
        <v>232</v>
      </c>
      <c r="F32" s="47" t="s">
        <v>215</v>
      </c>
      <c r="G32" s="47">
        <v>2017</v>
      </c>
      <c r="H32" s="49" t="s">
        <v>15</v>
      </c>
      <c r="I32" s="8">
        <v>369</v>
      </c>
      <c r="J32" s="8">
        <f t="shared" si="0"/>
        <v>1107</v>
      </c>
      <c r="K32" s="9">
        <v>3643</v>
      </c>
      <c r="L32" s="156"/>
    </row>
    <row r="33" spans="1:12" ht="15.75" customHeight="1">
      <c r="A33" s="134">
        <v>30</v>
      </c>
      <c r="B33" s="224" t="s">
        <v>23</v>
      </c>
      <c r="C33" s="225">
        <v>3</v>
      </c>
      <c r="D33" s="321" t="s">
        <v>233</v>
      </c>
      <c r="E33" s="316" t="s">
        <v>234</v>
      </c>
      <c r="F33" s="47" t="s">
        <v>215</v>
      </c>
      <c r="G33" s="47">
        <v>2015</v>
      </c>
      <c r="H33" s="49" t="s">
        <v>15</v>
      </c>
      <c r="I33" s="8">
        <v>327</v>
      </c>
      <c r="J33" s="8">
        <f t="shared" si="0"/>
        <v>981</v>
      </c>
      <c r="K33" s="9">
        <v>3643</v>
      </c>
      <c r="L33" s="156"/>
    </row>
    <row r="34" spans="1:12" ht="15.75" customHeight="1">
      <c r="A34" s="134">
        <v>31</v>
      </c>
      <c r="B34" s="224" t="s">
        <v>23</v>
      </c>
      <c r="C34" s="225">
        <v>3</v>
      </c>
      <c r="D34" s="321" t="s">
        <v>235</v>
      </c>
      <c r="E34" s="316" t="s">
        <v>236</v>
      </c>
      <c r="F34" s="47" t="s">
        <v>215</v>
      </c>
      <c r="G34" s="47">
        <v>2020</v>
      </c>
      <c r="H34" s="49" t="s">
        <v>15</v>
      </c>
      <c r="I34" s="8">
        <v>391</v>
      </c>
      <c r="J34" s="8">
        <f t="shared" si="0"/>
        <v>1173</v>
      </c>
      <c r="K34" s="9">
        <v>3643</v>
      </c>
      <c r="L34" s="156"/>
    </row>
    <row r="35" spans="1:12" ht="15.75" customHeight="1">
      <c r="A35" s="134">
        <v>32</v>
      </c>
      <c r="B35" s="224" t="s">
        <v>23</v>
      </c>
      <c r="C35" s="225">
        <v>5</v>
      </c>
      <c r="D35" s="321" t="s">
        <v>237</v>
      </c>
      <c r="E35" s="316" t="s">
        <v>238</v>
      </c>
      <c r="F35" s="47" t="s">
        <v>215</v>
      </c>
      <c r="G35" s="47">
        <v>2016</v>
      </c>
      <c r="H35" s="49" t="s">
        <v>15</v>
      </c>
      <c r="I35" s="8">
        <v>369</v>
      </c>
      <c r="J35" s="8">
        <f t="shared" si="0"/>
        <v>1845</v>
      </c>
      <c r="K35" s="9">
        <v>3643</v>
      </c>
      <c r="L35" s="156"/>
    </row>
    <row r="36" spans="1:12" ht="15.75" customHeight="1">
      <c r="A36" s="134">
        <v>33</v>
      </c>
      <c r="B36" s="224" t="s">
        <v>23</v>
      </c>
      <c r="C36" s="225">
        <v>2</v>
      </c>
      <c r="D36" s="321" t="s">
        <v>239</v>
      </c>
      <c r="E36" s="316" t="s">
        <v>236</v>
      </c>
      <c r="F36" s="47" t="s">
        <v>215</v>
      </c>
      <c r="G36" s="47">
        <v>2016</v>
      </c>
      <c r="H36" s="49" t="s">
        <v>15</v>
      </c>
      <c r="I36" s="8">
        <v>429</v>
      </c>
      <c r="J36" s="8">
        <f t="shared" si="0"/>
        <v>858</v>
      </c>
      <c r="K36" s="9">
        <v>3643</v>
      </c>
      <c r="L36" s="156"/>
    </row>
    <row r="37" spans="1:12" ht="15.75" customHeight="1">
      <c r="A37" s="134">
        <v>34</v>
      </c>
      <c r="B37" s="224" t="s">
        <v>145</v>
      </c>
      <c r="C37" s="225">
        <v>5</v>
      </c>
      <c r="D37" s="321" t="s">
        <v>240</v>
      </c>
      <c r="E37" s="316" t="s">
        <v>241</v>
      </c>
      <c r="F37" s="47" t="s">
        <v>169</v>
      </c>
      <c r="G37" s="47" t="s">
        <v>242</v>
      </c>
      <c r="H37" s="50" t="s">
        <v>15</v>
      </c>
      <c r="I37" s="8">
        <v>1622</v>
      </c>
      <c r="J37" s="8">
        <f t="shared" si="0"/>
        <v>8110</v>
      </c>
      <c r="K37" s="5" t="s">
        <v>149</v>
      </c>
      <c r="L37" s="156"/>
    </row>
    <row r="38" spans="1:12" ht="15.75" customHeight="1">
      <c r="A38" s="134">
        <v>35</v>
      </c>
      <c r="B38" s="224" t="s">
        <v>145</v>
      </c>
      <c r="C38" s="225">
        <v>5</v>
      </c>
      <c r="D38" s="321" t="s">
        <v>243</v>
      </c>
      <c r="E38" s="316" t="s">
        <v>244</v>
      </c>
      <c r="F38" s="47" t="s">
        <v>169</v>
      </c>
      <c r="G38" s="6" t="s">
        <v>245</v>
      </c>
      <c r="H38" s="50" t="s">
        <v>15</v>
      </c>
      <c r="I38" s="8">
        <v>990</v>
      </c>
      <c r="J38" s="8">
        <f t="shared" si="0"/>
        <v>4950</v>
      </c>
      <c r="K38" s="5" t="s">
        <v>149</v>
      </c>
      <c r="L38" s="156"/>
    </row>
    <row r="39" spans="1:12" ht="15.75" customHeight="1">
      <c r="A39" s="134">
        <v>36</v>
      </c>
      <c r="B39" s="224" t="s">
        <v>145</v>
      </c>
      <c r="C39" s="225">
        <v>3</v>
      </c>
      <c r="D39" s="321" t="s">
        <v>246</v>
      </c>
      <c r="E39" s="316" t="s">
        <v>247</v>
      </c>
      <c r="F39" s="47" t="s">
        <v>248</v>
      </c>
      <c r="G39" s="47" t="s">
        <v>249</v>
      </c>
      <c r="H39" s="50" t="s">
        <v>15</v>
      </c>
      <c r="I39" s="8">
        <v>1346</v>
      </c>
      <c r="J39" s="8">
        <f t="shared" si="0"/>
        <v>4038</v>
      </c>
      <c r="K39" s="5" t="s">
        <v>149</v>
      </c>
      <c r="L39" s="156"/>
    </row>
    <row r="40" spans="1:12" ht="15.75" customHeight="1">
      <c r="A40" s="134"/>
      <c r="B40" s="224"/>
      <c r="C40" s="225"/>
      <c r="D40" s="321"/>
      <c r="E40" s="318"/>
      <c r="F40" s="47"/>
      <c r="G40" s="5"/>
      <c r="H40" s="50"/>
      <c r="I40" s="8"/>
      <c r="J40" s="51"/>
      <c r="K40" s="5"/>
      <c r="L40" s="156"/>
    </row>
    <row r="41" spans="1:12" ht="15.75" customHeight="1">
      <c r="A41" s="309"/>
      <c r="B41" s="307"/>
      <c r="C41" s="319"/>
      <c r="D41" s="307"/>
      <c r="E41" s="157"/>
      <c r="F41" s="157"/>
      <c r="G41" s="157"/>
      <c r="H41" s="157"/>
      <c r="I41" s="157"/>
      <c r="J41" s="161"/>
      <c r="K41" s="157"/>
      <c r="L41" s="156"/>
    </row>
    <row r="42" spans="1:12" ht="15.75" customHeight="1"/>
    <row r="43" spans="1:12" ht="15.75" customHeight="1">
      <c r="B43" s="13"/>
      <c r="C43" s="13"/>
      <c r="D43" s="13"/>
      <c r="E43" s="13"/>
      <c r="F43" s="13"/>
      <c r="G43" s="13"/>
      <c r="H43" s="13"/>
      <c r="I43" s="13"/>
      <c r="J43" s="14"/>
      <c r="K43" s="14"/>
    </row>
    <row r="44" spans="1:12" ht="15.75" customHeight="1">
      <c r="J44" s="15"/>
      <c r="K44" s="14"/>
    </row>
    <row r="45" spans="1:12" ht="15.75" customHeight="1">
      <c r="B45" s="16" t="s">
        <v>40</v>
      </c>
      <c r="C45" s="16" t="s">
        <v>41</v>
      </c>
      <c r="I45" s="17" t="s">
        <v>10</v>
      </c>
      <c r="J45" s="18">
        <f>SUM(J4:J44)</f>
        <v>132377.7775</v>
      </c>
      <c r="K45" s="14"/>
    </row>
    <row r="46" spans="1:12" ht="19.899999999999999" customHeight="1">
      <c r="B46" s="19">
        <v>36</v>
      </c>
      <c r="C46" s="19">
        <f>SUM(C4:C45)</f>
        <v>100</v>
      </c>
      <c r="D46" s="20" t="s">
        <v>42</v>
      </c>
      <c r="E46" s="13"/>
      <c r="F46" s="13"/>
      <c r="G46" s="13"/>
      <c r="H46" s="13"/>
      <c r="I46" s="13"/>
      <c r="J46" s="21"/>
      <c r="K46" s="14"/>
    </row>
    <row r="47" spans="1:12" ht="15.75" customHeight="1"/>
    <row r="48" spans="1:12" ht="15.75" customHeight="1">
      <c r="F48" s="16" t="s">
        <v>40</v>
      </c>
      <c r="G48" s="16" t="s">
        <v>41</v>
      </c>
      <c r="J48" s="22" t="s">
        <v>43</v>
      </c>
      <c r="K48" s="11"/>
    </row>
    <row r="49" spans="1:13" ht="23.45" customHeight="1">
      <c r="F49" s="19">
        <f t="shared" ref="F49:G49" si="1">+B46</f>
        <v>36</v>
      </c>
      <c r="G49" s="19">
        <f t="shared" si="1"/>
        <v>100</v>
      </c>
      <c r="H49" s="17" t="s">
        <v>44</v>
      </c>
      <c r="I49" s="23">
        <f>+J45</f>
        <v>132377.7775</v>
      </c>
      <c r="J49" s="24">
        <v>120000</v>
      </c>
      <c r="K49" s="25"/>
    </row>
    <row r="50" spans="1:13" ht="15.75" customHeight="1"/>
    <row r="51" spans="1:13" ht="15.75" customHeight="1"/>
    <row r="52" spans="1:13" ht="24.6" customHeight="1">
      <c r="B52" s="357" t="s">
        <v>1190</v>
      </c>
      <c r="C52" s="357"/>
      <c r="D52" s="357"/>
      <c r="E52" s="357"/>
      <c r="F52" s="357"/>
      <c r="G52" s="357"/>
      <c r="H52" s="357"/>
      <c r="I52" s="357"/>
      <c r="J52" s="357"/>
      <c r="K52" s="357"/>
    </row>
    <row r="53" spans="1:13" ht="24" customHeight="1">
      <c r="A53" s="361" t="s">
        <v>2349</v>
      </c>
      <c r="B53" s="358" t="s">
        <v>165</v>
      </c>
      <c r="C53" s="359"/>
      <c r="D53" s="359"/>
      <c r="E53" s="359"/>
      <c r="F53" s="359"/>
      <c r="G53" s="359"/>
      <c r="H53" s="359"/>
      <c r="I53" s="359"/>
      <c r="J53" s="128"/>
      <c r="K53" s="128"/>
      <c r="L53" s="156"/>
    </row>
    <row r="54" spans="1:13" ht="15.75" customHeight="1">
      <c r="A54" s="361"/>
      <c r="B54" s="127" t="s">
        <v>2</v>
      </c>
      <c r="C54" s="127" t="s">
        <v>3</v>
      </c>
      <c r="D54" s="119" t="s">
        <v>4</v>
      </c>
      <c r="E54" s="127" t="s">
        <v>5</v>
      </c>
      <c r="F54" s="127" t="s">
        <v>6</v>
      </c>
      <c r="G54" s="127" t="s">
        <v>7</v>
      </c>
      <c r="H54" s="127" t="s">
        <v>8</v>
      </c>
      <c r="I54" s="272" t="s">
        <v>9</v>
      </c>
      <c r="J54" s="271" t="s">
        <v>10</v>
      </c>
      <c r="K54" s="271" t="s">
        <v>11</v>
      </c>
      <c r="L54" s="156"/>
    </row>
    <row r="55" spans="1:13" ht="15.75" customHeight="1">
      <c r="A55" s="134">
        <v>1</v>
      </c>
      <c r="B55" s="172" t="s">
        <v>166</v>
      </c>
      <c r="C55" s="141">
        <v>5</v>
      </c>
      <c r="D55" s="142" t="s">
        <v>1533</v>
      </c>
      <c r="E55" s="141" t="s">
        <v>1537</v>
      </c>
      <c r="F55" s="141" t="s">
        <v>766</v>
      </c>
      <c r="G55" s="173" t="s">
        <v>1541</v>
      </c>
      <c r="H55" s="172" t="s">
        <v>15</v>
      </c>
      <c r="I55" s="143">
        <f>J55/C55</f>
        <v>255</v>
      </c>
      <c r="J55" s="273">
        <v>1275</v>
      </c>
      <c r="K55" s="174" t="s">
        <v>1542</v>
      </c>
      <c r="L55" s="156"/>
      <c r="M55" s="295"/>
    </row>
    <row r="56" spans="1:13" ht="15.75" customHeight="1">
      <c r="A56" s="134">
        <v>2</v>
      </c>
      <c r="B56" s="172" t="s">
        <v>166</v>
      </c>
      <c r="C56" s="141">
        <v>3</v>
      </c>
      <c r="D56" s="142" t="s">
        <v>1534</v>
      </c>
      <c r="E56" s="141" t="s">
        <v>1538</v>
      </c>
      <c r="F56" s="141" t="s">
        <v>169</v>
      </c>
      <c r="G56" s="141">
        <v>2020</v>
      </c>
      <c r="H56" s="172" t="s">
        <v>15</v>
      </c>
      <c r="I56" s="143">
        <f t="shared" ref="I56:I69" si="2">J56/C56</f>
        <v>733.87333333333333</v>
      </c>
      <c r="J56" s="273">
        <v>2201.62</v>
      </c>
      <c r="K56" s="174" t="s">
        <v>1542</v>
      </c>
      <c r="L56" s="156"/>
      <c r="M56" s="295"/>
    </row>
    <row r="57" spans="1:13" ht="15.75" customHeight="1">
      <c r="A57" s="134">
        <v>3</v>
      </c>
      <c r="B57" s="172" t="s">
        <v>166</v>
      </c>
      <c r="C57" s="141">
        <v>3</v>
      </c>
      <c r="D57" s="142" t="s">
        <v>1535</v>
      </c>
      <c r="E57" s="141" t="s">
        <v>1539</v>
      </c>
      <c r="F57" s="141" t="s">
        <v>169</v>
      </c>
      <c r="G57" s="141">
        <v>2018</v>
      </c>
      <c r="H57" s="172" t="s">
        <v>15</v>
      </c>
      <c r="I57" s="143">
        <f t="shared" si="2"/>
        <v>1158.75</v>
      </c>
      <c r="J57" s="273">
        <v>3476.25</v>
      </c>
      <c r="K57" s="174" t="s">
        <v>1542</v>
      </c>
      <c r="L57" s="156"/>
      <c r="M57" s="295"/>
    </row>
    <row r="58" spans="1:13" ht="15.75" customHeight="1">
      <c r="A58" s="134">
        <v>4</v>
      </c>
      <c r="B58" s="172" t="s">
        <v>166</v>
      </c>
      <c r="C58" s="141">
        <v>3</v>
      </c>
      <c r="D58" s="142" t="s">
        <v>1536</v>
      </c>
      <c r="E58" s="141" t="s">
        <v>1540</v>
      </c>
      <c r="F58" s="141" t="s">
        <v>169</v>
      </c>
      <c r="G58" s="141">
        <v>2021</v>
      </c>
      <c r="H58" s="172" t="s">
        <v>15</v>
      </c>
      <c r="I58" s="143">
        <f t="shared" si="2"/>
        <v>710.25</v>
      </c>
      <c r="J58" s="273">
        <v>2130.75</v>
      </c>
      <c r="K58" s="174" t="s">
        <v>1542</v>
      </c>
      <c r="L58" s="156"/>
      <c r="M58" s="295"/>
    </row>
    <row r="59" spans="1:13" ht="15.75" customHeight="1">
      <c r="A59" s="134">
        <v>5</v>
      </c>
      <c r="B59" s="172" t="s">
        <v>166</v>
      </c>
      <c r="C59" s="141">
        <v>3</v>
      </c>
      <c r="D59" s="142" t="s">
        <v>1591</v>
      </c>
      <c r="E59" s="141" t="s">
        <v>1600</v>
      </c>
      <c r="F59" s="173" t="s">
        <v>184</v>
      </c>
      <c r="G59" s="141">
        <v>2018</v>
      </c>
      <c r="H59" s="172" t="s">
        <v>15</v>
      </c>
      <c r="I59" s="143">
        <f t="shared" si="2"/>
        <v>1098.75</v>
      </c>
      <c r="J59" s="273">
        <v>3296.25</v>
      </c>
      <c r="K59" s="174" t="s">
        <v>1608</v>
      </c>
      <c r="L59" s="156"/>
      <c r="M59" s="254"/>
    </row>
    <row r="60" spans="1:13" ht="15.75" customHeight="1">
      <c r="A60" s="134">
        <v>6</v>
      </c>
      <c r="B60" s="172" t="s">
        <v>166</v>
      </c>
      <c r="C60" s="141">
        <v>3</v>
      </c>
      <c r="D60" s="142" t="s">
        <v>1592</v>
      </c>
      <c r="E60" s="141" t="s">
        <v>1601</v>
      </c>
      <c r="F60" s="173" t="s">
        <v>184</v>
      </c>
      <c r="G60" s="141">
        <v>2020</v>
      </c>
      <c r="H60" s="172" t="s">
        <v>15</v>
      </c>
      <c r="I60" s="143">
        <f t="shared" si="2"/>
        <v>971.25</v>
      </c>
      <c r="J60" s="273">
        <v>2913.75</v>
      </c>
      <c r="K60" s="174" t="s">
        <v>1608</v>
      </c>
      <c r="L60" s="156"/>
    </row>
    <row r="61" spans="1:13" ht="15.75" customHeight="1">
      <c r="A61" s="134">
        <v>7</v>
      </c>
      <c r="B61" s="172" t="s">
        <v>166</v>
      </c>
      <c r="C61" s="141">
        <v>3</v>
      </c>
      <c r="D61" s="142" t="s">
        <v>1593</v>
      </c>
      <c r="E61" s="141" t="s">
        <v>1602</v>
      </c>
      <c r="F61" s="173" t="s">
        <v>184</v>
      </c>
      <c r="G61" s="141">
        <v>2020</v>
      </c>
      <c r="H61" s="172" t="s">
        <v>15</v>
      </c>
      <c r="I61" s="143">
        <f t="shared" si="2"/>
        <v>622.5</v>
      </c>
      <c r="J61" s="273">
        <v>1867.5</v>
      </c>
      <c r="K61" s="174" t="s">
        <v>1608</v>
      </c>
      <c r="L61" s="156"/>
    </row>
    <row r="62" spans="1:13" ht="15.75" customHeight="1">
      <c r="A62" s="134">
        <v>8</v>
      </c>
      <c r="B62" s="172" t="s">
        <v>166</v>
      </c>
      <c r="C62" s="141">
        <v>3</v>
      </c>
      <c r="D62" s="142" t="s">
        <v>1594</v>
      </c>
      <c r="E62" s="141" t="s">
        <v>1603</v>
      </c>
      <c r="F62" s="173" t="s">
        <v>184</v>
      </c>
      <c r="G62" s="141">
        <v>2020</v>
      </c>
      <c r="H62" s="172" t="s">
        <v>15</v>
      </c>
      <c r="I62" s="143">
        <f t="shared" si="2"/>
        <v>1417.5</v>
      </c>
      <c r="J62" s="273">
        <v>4252.5</v>
      </c>
      <c r="K62" s="174" t="s">
        <v>1608</v>
      </c>
      <c r="L62" s="156"/>
    </row>
    <row r="63" spans="1:13" ht="15.75" customHeight="1">
      <c r="A63" s="134">
        <v>9</v>
      </c>
      <c r="B63" s="172" t="s">
        <v>166</v>
      </c>
      <c r="C63" s="141">
        <v>3</v>
      </c>
      <c r="D63" s="142" t="s">
        <v>1595</v>
      </c>
      <c r="E63" s="141" t="s">
        <v>1604</v>
      </c>
      <c r="F63" s="173" t="s">
        <v>184</v>
      </c>
      <c r="G63" s="141">
        <v>2020</v>
      </c>
      <c r="H63" s="172" t="s">
        <v>15</v>
      </c>
      <c r="I63" s="143">
        <f t="shared" si="2"/>
        <v>956.25</v>
      </c>
      <c r="J63" s="273">
        <v>2868.75</v>
      </c>
      <c r="K63" s="174" t="s">
        <v>1608</v>
      </c>
      <c r="L63" s="156"/>
    </row>
    <row r="64" spans="1:13" ht="15.75" customHeight="1">
      <c r="A64" s="134">
        <v>10</v>
      </c>
      <c r="B64" s="172" t="s">
        <v>166</v>
      </c>
      <c r="C64" s="141">
        <v>3</v>
      </c>
      <c r="D64" s="142" t="s">
        <v>1596</v>
      </c>
      <c r="E64" s="141" t="s">
        <v>1605</v>
      </c>
      <c r="F64" s="173" t="s">
        <v>184</v>
      </c>
      <c r="G64" s="141">
        <v>2019</v>
      </c>
      <c r="H64" s="172" t="s">
        <v>15</v>
      </c>
      <c r="I64" s="143">
        <f t="shared" si="2"/>
        <v>1833.75</v>
      </c>
      <c r="J64" s="273">
        <v>5501.25</v>
      </c>
      <c r="K64" s="174" t="s">
        <v>1608</v>
      </c>
      <c r="L64" s="156"/>
    </row>
    <row r="65" spans="1:13" ht="15.75" customHeight="1">
      <c r="A65" s="134">
        <v>11</v>
      </c>
      <c r="B65" s="172" t="s">
        <v>166</v>
      </c>
      <c r="C65" s="141">
        <v>3</v>
      </c>
      <c r="D65" s="142" t="s">
        <v>1597</v>
      </c>
      <c r="E65" s="141" t="s">
        <v>1606</v>
      </c>
      <c r="F65" s="173" t="s">
        <v>184</v>
      </c>
      <c r="G65" s="141">
        <v>2020</v>
      </c>
      <c r="H65" s="172" t="s">
        <v>15</v>
      </c>
      <c r="I65" s="143">
        <f t="shared" si="2"/>
        <v>862.5</v>
      </c>
      <c r="J65" s="273">
        <v>2587.5</v>
      </c>
      <c r="K65" s="174" t="s">
        <v>1608</v>
      </c>
      <c r="L65" s="156"/>
    </row>
    <row r="66" spans="1:13" ht="15.75" customHeight="1">
      <c r="A66" s="134">
        <v>12</v>
      </c>
      <c r="B66" s="172" t="s">
        <v>166</v>
      </c>
      <c r="C66" s="141">
        <v>3</v>
      </c>
      <c r="D66" s="142" t="s">
        <v>1598</v>
      </c>
      <c r="E66" s="141" t="s">
        <v>1607</v>
      </c>
      <c r="F66" s="173" t="s">
        <v>184</v>
      </c>
      <c r="G66" s="141">
        <v>2020</v>
      </c>
      <c r="H66" s="172" t="s">
        <v>15</v>
      </c>
      <c r="I66" s="143">
        <f t="shared" si="2"/>
        <v>1117.5</v>
      </c>
      <c r="J66" s="273">
        <v>3352.5</v>
      </c>
      <c r="K66" s="174" t="s">
        <v>1608</v>
      </c>
      <c r="L66" s="156"/>
      <c r="M66" s="254"/>
    </row>
    <row r="67" spans="1:13" ht="15.75" customHeight="1">
      <c r="A67" s="134">
        <v>13</v>
      </c>
      <c r="B67" s="172" t="s">
        <v>166</v>
      </c>
      <c r="C67" s="141">
        <v>1</v>
      </c>
      <c r="D67" s="142" t="s">
        <v>1599</v>
      </c>
      <c r="E67" s="141" t="s">
        <v>183</v>
      </c>
      <c r="F67" s="173" t="s">
        <v>184</v>
      </c>
      <c r="G67" s="141">
        <v>2019</v>
      </c>
      <c r="H67" s="172" t="s">
        <v>15</v>
      </c>
      <c r="I67" s="143">
        <f t="shared" si="2"/>
        <v>4185</v>
      </c>
      <c r="J67" s="273">
        <v>4185</v>
      </c>
      <c r="K67" s="174" t="s">
        <v>1608</v>
      </c>
      <c r="L67" s="156"/>
    </row>
    <row r="68" spans="1:13" s="139" customFormat="1" ht="15.75" customHeight="1">
      <c r="A68" s="134">
        <v>14</v>
      </c>
      <c r="B68" s="172" t="s">
        <v>1622</v>
      </c>
      <c r="C68" s="141">
        <v>5</v>
      </c>
      <c r="D68" s="142" t="s">
        <v>1623</v>
      </c>
      <c r="E68" s="141" t="s">
        <v>1624</v>
      </c>
      <c r="F68" s="173" t="s">
        <v>1625</v>
      </c>
      <c r="G68" s="141" t="s">
        <v>1626</v>
      </c>
      <c r="H68" s="172" t="s">
        <v>15</v>
      </c>
      <c r="I68" s="143">
        <f t="shared" si="2"/>
        <v>1400</v>
      </c>
      <c r="J68" s="273">
        <v>7000</v>
      </c>
      <c r="K68" s="174" t="s">
        <v>1630</v>
      </c>
      <c r="L68" s="156"/>
    </row>
    <row r="69" spans="1:13" s="139" customFormat="1" ht="15.75" customHeight="1">
      <c r="A69" s="134">
        <v>15</v>
      </c>
      <c r="B69" s="172" t="s">
        <v>1622</v>
      </c>
      <c r="C69" s="141">
        <v>5</v>
      </c>
      <c r="D69" s="142" t="s">
        <v>1627</v>
      </c>
      <c r="E69" s="141" t="s">
        <v>1628</v>
      </c>
      <c r="F69" s="173" t="s">
        <v>1625</v>
      </c>
      <c r="G69" s="141" t="s">
        <v>1629</v>
      </c>
      <c r="H69" s="172" t="s">
        <v>15</v>
      </c>
      <c r="I69" s="143">
        <f t="shared" si="2"/>
        <v>900</v>
      </c>
      <c r="J69" s="273">
        <v>4500</v>
      </c>
      <c r="K69" s="174" t="s">
        <v>1630</v>
      </c>
      <c r="L69" s="156"/>
    </row>
    <row r="70" spans="1:13" ht="15.75" customHeight="1">
      <c r="A70" s="134"/>
      <c r="B70" s="151"/>
      <c r="C70" s="116"/>
      <c r="D70" s="110"/>
      <c r="E70" s="110"/>
      <c r="F70" s="110"/>
      <c r="G70" s="110"/>
      <c r="H70" s="110"/>
      <c r="I70" s="117"/>
      <c r="J70" s="110"/>
      <c r="K70" s="200"/>
      <c r="L70" s="156"/>
    </row>
    <row r="71" spans="1:13" ht="15.75" customHeight="1">
      <c r="A71" s="156"/>
      <c r="B71" s="118"/>
      <c r="C71" s="119"/>
      <c r="D71" s="114"/>
      <c r="E71" s="114"/>
      <c r="F71" s="114"/>
      <c r="G71" s="114"/>
      <c r="H71" s="114"/>
      <c r="I71" s="120"/>
      <c r="J71" s="114"/>
      <c r="K71" s="114"/>
      <c r="L71" s="156"/>
    </row>
    <row r="72" spans="1:13" ht="15.75" customHeight="1">
      <c r="B72" s="121"/>
      <c r="C72" s="116"/>
      <c r="D72" s="110"/>
      <c r="E72" s="110"/>
      <c r="F72" s="110"/>
      <c r="G72" s="110"/>
      <c r="H72" s="110"/>
      <c r="I72" s="117"/>
      <c r="J72" s="110"/>
      <c r="K72" s="110"/>
    </row>
    <row r="73" spans="1:13" ht="15.75" customHeight="1">
      <c r="B73" s="137"/>
      <c r="C73" s="137"/>
      <c r="D73" s="137"/>
      <c r="E73" s="137"/>
      <c r="F73" s="137"/>
      <c r="G73" s="137"/>
      <c r="H73" s="137"/>
      <c r="I73" s="137"/>
      <c r="J73" s="137"/>
      <c r="K73" s="137"/>
    </row>
    <row r="74" spans="1:13" ht="15.75" customHeight="1">
      <c r="B74" s="122"/>
      <c r="C74" s="122"/>
      <c r="D74" s="122"/>
      <c r="E74" s="122"/>
      <c r="F74" s="122"/>
      <c r="G74" s="122"/>
      <c r="H74" s="122"/>
      <c r="I74" s="122"/>
      <c r="J74" s="123"/>
      <c r="K74" s="123"/>
    </row>
    <row r="75" spans="1:13" ht="15.75" customHeight="1">
      <c r="B75" s="110"/>
      <c r="C75" s="110"/>
      <c r="D75" s="110"/>
      <c r="E75" s="110"/>
      <c r="F75" s="110"/>
      <c r="G75" s="110"/>
      <c r="H75" s="110"/>
      <c r="I75" s="110"/>
      <c r="J75" s="111"/>
      <c r="K75" s="123"/>
    </row>
    <row r="76" spans="1:13" ht="17.25" customHeight="1">
      <c r="B76" s="112" t="s">
        <v>1189</v>
      </c>
      <c r="C76" s="112" t="s">
        <v>41</v>
      </c>
      <c r="D76" s="110"/>
      <c r="E76" s="110"/>
      <c r="F76" s="110"/>
      <c r="G76" s="110"/>
      <c r="H76" s="113" t="s">
        <v>10</v>
      </c>
      <c r="I76" s="124"/>
      <c r="J76" s="124">
        <f>SUM(J55:J75)</f>
        <v>51408.619999999995</v>
      </c>
      <c r="K76" s="123"/>
    </row>
    <row r="77" spans="1:13" ht="27" customHeight="1">
      <c r="B77" s="125">
        <v>15</v>
      </c>
      <c r="C77" s="125">
        <f>SUM(C55:C76)</f>
        <v>49</v>
      </c>
      <c r="D77" s="126" t="s">
        <v>42</v>
      </c>
      <c r="E77" s="122"/>
      <c r="F77" s="122"/>
      <c r="G77" s="122"/>
      <c r="H77" s="122"/>
      <c r="I77" s="122"/>
      <c r="J77" s="123"/>
      <c r="K77" s="123"/>
    </row>
    <row r="78" spans="1:13" ht="15.75" customHeight="1" thickBot="1">
      <c r="B78" s="137"/>
      <c r="C78" s="137"/>
      <c r="D78" s="137"/>
      <c r="E78" s="137"/>
      <c r="F78" s="137"/>
      <c r="G78" s="137"/>
      <c r="H78" s="137"/>
      <c r="I78" s="137"/>
      <c r="J78" s="137"/>
      <c r="K78" s="137"/>
    </row>
    <row r="79" spans="1:13" ht="15.75" customHeight="1">
      <c r="B79" s="110"/>
      <c r="C79" s="110"/>
      <c r="D79" s="110"/>
      <c r="E79" s="110"/>
      <c r="F79" s="112" t="s">
        <v>1189</v>
      </c>
      <c r="G79" s="112" t="s">
        <v>41</v>
      </c>
      <c r="H79" s="110"/>
      <c r="I79" s="110"/>
      <c r="J79" s="22" t="s">
        <v>43</v>
      </c>
      <c r="K79" s="110"/>
    </row>
    <row r="80" spans="1:13" ht="21.75" customHeight="1" thickBot="1">
      <c r="B80" s="110"/>
      <c r="C80" s="110"/>
      <c r="D80" s="110"/>
      <c r="E80" s="110"/>
      <c r="F80" s="125">
        <f>B77</f>
        <v>15</v>
      </c>
      <c r="G80" s="125">
        <f>C77</f>
        <v>49</v>
      </c>
      <c r="H80" s="113" t="s">
        <v>44</v>
      </c>
      <c r="I80" s="124">
        <f>J76</f>
        <v>51408.619999999995</v>
      </c>
      <c r="J80" s="24">
        <v>120000</v>
      </c>
      <c r="K80" s="110"/>
    </row>
    <row r="81" spans="2:11" ht="15.75" customHeight="1">
      <c r="B81" s="137"/>
      <c r="C81" s="137"/>
      <c r="D81" s="137"/>
      <c r="E81" s="137"/>
      <c r="F81" s="137"/>
      <c r="G81" s="137"/>
      <c r="H81" s="137"/>
      <c r="I81" s="137"/>
      <c r="J81" s="137"/>
      <c r="K81" s="137"/>
    </row>
    <row r="82" spans="2:11" ht="15.75" customHeight="1">
      <c r="B82" s="137"/>
      <c r="C82" s="137"/>
      <c r="D82" s="137"/>
      <c r="E82" s="137"/>
      <c r="F82" s="137"/>
      <c r="G82" s="137"/>
      <c r="H82" s="137"/>
      <c r="I82" s="137"/>
      <c r="J82" s="137"/>
      <c r="K82" s="137"/>
    </row>
    <row r="83" spans="2:11" ht="15.75" customHeight="1">
      <c r="B83" s="137"/>
      <c r="C83" s="137"/>
      <c r="D83" s="137"/>
      <c r="E83" s="137"/>
      <c r="F83" s="137"/>
      <c r="G83" s="137"/>
      <c r="H83" s="137"/>
      <c r="I83" s="137"/>
      <c r="J83" s="137"/>
      <c r="K83" s="137"/>
    </row>
    <row r="84" spans="2:11" ht="15.75" customHeight="1">
      <c r="B84" s="137"/>
      <c r="C84" s="137"/>
      <c r="D84" s="137"/>
      <c r="E84" s="137"/>
      <c r="F84" s="137"/>
      <c r="G84" s="137"/>
      <c r="H84" s="137"/>
      <c r="I84" s="137"/>
      <c r="J84" s="137"/>
      <c r="K84" s="137"/>
    </row>
    <row r="85" spans="2:11" ht="15.75" customHeight="1">
      <c r="B85" s="137"/>
      <c r="C85" s="137"/>
      <c r="D85" s="137"/>
      <c r="E85" s="135" t="s">
        <v>1194</v>
      </c>
      <c r="F85" s="135" t="s">
        <v>1192</v>
      </c>
      <c r="G85" s="135" t="s">
        <v>1193</v>
      </c>
      <c r="H85" s="183" t="s">
        <v>1589</v>
      </c>
      <c r="I85" s="183" t="s">
        <v>1590</v>
      </c>
      <c r="J85" s="137"/>
      <c r="K85" s="137"/>
    </row>
    <row r="86" spans="2:11" ht="17.25" customHeight="1">
      <c r="B86" s="137"/>
      <c r="C86" s="137"/>
      <c r="D86" s="137"/>
      <c r="E86" s="134"/>
      <c r="F86" s="184">
        <f>B46+F80</f>
        <v>51</v>
      </c>
      <c r="G86" s="184">
        <f>G80+G49</f>
        <v>149</v>
      </c>
      <c r="H86" s="185">
        <v>240000</v>
      </c>
      <c r="I86" s="186">
        <f>J76+J45</f>
        <v>183786.39749999999</v>
      </c>
      <c r="J86" s="137"/>
      <c r="K86" s="137"/>
    </row>
    <row r="87" spans="2:11" ht="15.75" customHeight="1"/>
    <row r="88" spans="2:11" ht="15.75" customHeight="1"/>
    <row r="89" spans="2:11" ht="15.75" customHeight="1"/>
    <row r="90" spans="2:11" ht="15.75" customHeight="1"/>
    <row r="91" spans="2:11" ht="15.75" customHeight="1"/>
    <row r="92" spans="2:11" ht="15.75" customHeight="1"/>
    <row r="93" spans="2:11" ht="15.75" customHeight="1"/>
    <row r="94" spans="2:11" ht="15.75" customHeight="1"/>
    <row r="95" spans="2:11" ht="15.75" customHeight="1"/>
    <row r="96" spans="2:11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6">
    <mergeCell ref="B1:K1"/>
    <mergeCell ref="B2:I2"/>
    <mergeCell ref="B52:K52"/>
    <mergeCell ref="B53:I53"/>
    <mergeCell ref="A2:A3"/>
    <mergeCell ref="A53:A54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topLeftCell="A10" workbookViewId="0">
      <selection activeCell="C4" sqref="C4:C38"/>
    </sheetView>
  </sheetViews>
  <sheetFormatPr baseColWidth="10" defaultColWidth="12.625" defaultRowHeight="15" customHeight="1"/>
  <cols>
    <col min="1" max="1" width="7.75" style="300" customWidth="1"/>
    <col min="2" max="2" width="16" customWidth="1"/>
    <col min="3" max="3" width="9.375" customWidth="1"/>
    <col min="4" max="4" width="59.375" customWidth="1"/>
    <col min="5" max="5" width="27.375" customWidth="1"/>
    <col min="6" max="6" width="18.75" customWidth="1"/>
    <col min="7" max="7" width="9.375" customWidth="1"/>
    <col min="8" max="8" width="18" customWidth="1"/>
    <col min="9" max="9" width="16.25" customWidth="1"/>
    <col min="10" max="10" width="16.5" customWidth="1"/>
    <col min="11" max="27" width="9.375" customWidth="1"/>
  </cols>
  <sheetData>
    <row r="1" spans="1:27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27" ht="27.75">
      <c r="A2" s="361" t="s">
        <v>2349</v>
      </c>
      <c r="B2" s="353" t="s">
        <v>250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27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27">
      <c r="A4" s="134">
        <v>1</v>
      </c>
      <c r="B4" s="224" t="s">
        <v>23</v>
      </c>
      <c r="C4" s="41">
        <v>3</v>
      </c>
      <c r="D4" s="5" t="s">
        <v>251</v>
      </c>
      <c r="E4" s="5" t="s">
        <v>252</v>
      </c>
      <c r="F4" s="5" t="s">
        <v>253</v>
      </c>
      <c r="G4" s="6">
        <v>2017</v>
      </c>
      <c r="H4" s="53" t="s">
        <v>15</v>
      </c>
      <c r="I4" s="7">
        <v>560</v>
      </c>
      <c r="J4" s="8">
        <f t="shared" ref="J4:J31" si="0">I4*C4</f>
        <v>1680</v>
      </c>
      <c r="K4" s="6">
        <v>3673</v>
      </c>
      <c r="L4" s="156"/>
    </row>
    <row r="5" spans="1:27">
      <c r="A5" s="134">
        <v>2</v>
      </c>
      <c r="B5" s="224" t="s">
        <v>23</v>
      </c>
      <c r="C5" s="41">
        <v>3</v>
      </c>
      <c r="D5" s="5" t="s">
        <v>254</v>
      </c>
      <c r="E5" s="5" t="s">
        <v>255</v>
      </c>
      <c r="F5" s="5" t="s">
        <v>256</v>
      </c>
      <c r="G5" s="6">
        <v>2017</v>
      </c>
      <c r="H5" s="53" t="s">
        <v>15</v>
      </c>
      <c r="I5" s="7">
        <v>475</v>
      </c>
      <c r="J5" s="8">
        <f t="shared" si="0"/>
        <v>1425</v>
      </c>
      <c r="K5" s="6">
        <v>3673</v>
      </c>
      <c r="L5" s="156"/>
    </row>
    <row r="6" spans="1:27">
      <c r="A6" s="134">
        <v>3</v>
      </c>
      <c r="B6" s="224" t="s">
        <v>257</v>
      </c>
      <c r="C6" s="41">
        <v>3</v>
      </c>
      <c r="D6" s="29" t="s">
        <v>258</v>
      </c>
      <c r="E6" s="42" t="s">
        <v>259</v>
      </c>
      <c r="F6" s="53" t="s">
        <v>260</v>
      </c>
      <c r="G6" s="53">
        <v>2018</v>
      </c>
      <c r="H6" s="53" t="s">
        <v>15</v>
      </c>
      <c r="I6" s="8">
        <v>1194</v>
      </c>
      <c r="J6" s="8">
        <f t="shared" si="0"/>
        <v>3582</v>
      </c>
      <c r="K6" s="6" t="s">
        <v>261</v>
      </c>
      <c r="L6" s="156"/>
    </row>
    <row r="7" spans="1:27">
      <c r="A7" s="134">
        <v>4</v>
      </c>
      <c r="B7" s="224" t="s">
        <v>257</v>
      </c>
      <c r="C7" s="41">
        <v>3</v>
      </c>
      <c r="D7" s="29" t="s">
        <v>262</v>
      </c>
      <c r="E7" s="42" t="s">
        <v>263</v>
      </c>
      <c r="F7" s="53" t="s">
        <v>264</v>
      </c>
      <c r="G7" s="53">
        <v>2019</v>
      </c>
      <c r="H7" s="53" t="s">
        <v>15</v>
      </c>
      <c r="I7" s="8">
        <v>1255</v>
      </c>
      <c r="J7" s="8">
        <f t="shared" si="0"/>
        <v>3765</v>
      </c>
      <c r="K7" s="6" t="s">
        <v>261</v>
      </c>
      <c r="L7" s="164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>
      <c r="A8" s="134">
        <v>5</v>
      </c>
      <c r="B8" s="224" t="s">
        <v>257</v>
      </c>
      <c r="C8" s="41">
        <v>3</v>
      </c>
      <c r="D8" s="29" t="s">
        <v>265</v>
      </c>
      <c r="E8" s="29" t="s">
        <v>266</v>
      </c>
      <c r="F8" s="53" t="s">
        <v>267</v>
      </c>
      <c r="G8" s="53">
        <v>2019</v>
      </c>
      <c r="H8" s="53" t="s">
        <v>15</v>
      </c>
      <c r="I8" s="8">
        <v>897</v>
      </c>
      <c r="J8" s="8">
        <f t="shared" si="0"/>
        <v>2691</v>
      </c>
      <c r="K8" s="6" t="s">
        <v>261</v>
      </c>
      <c r="L8" s="164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>
      <c r="A9" s="134">
        <v>6</v>
      </c>
      <c r="B9" s="224" t="s">
        <v>257</v>
      </c>
      <c r="C9" s="41">
        <v>3</v>
      </c>
      <c r="D9" s="29" t="s">
        <v>268</v>
      </c>
      <c r="E9" s="29" t="s">
        <v>269</v>
      </c>
      <c r="F9" s="53" t="s">
        <v>270</v>
      </c>
      <c r="G9" s="53">
        <v>2019</v>
      </c>
      <c r="H9" s="53" t="s">
        <v>15</v>
      </c>
      <c r="I9" s="8">
        <v>693</v>
      </c>
      <c r="J9" s="8">
        <f t="shared" si="0"/>
        <v>2079</v>
      </c>
      <c r="K9" s="6" t="s">
        <v>261</v>
      </c>
      <c r="L9" s="164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>
      <c r="A10" s="134">
        <v>7</v>
      </c>
      <c r="B10" s="224" t="s">
        <v>257</v>
      </c>
      <c r="C10" s="41">
        <v>3</v>
      </c>
      <c r="D10" s="29" t="s">
        <v>271</v>
      </c>
      <c r="E10" s="42" t="s">
        <v>272</v>
      </c>
      <c r="F10" s="53" t="s">
        <v>273</v>
      </c>
      <c r="G10" s="53">
        <v>2018</v>
      </c>
      <c r="H10" s="53" t="s">
        <v>15</v>
      </c>
      <c r="I10" s="8">
        <v>999</v>
      </c>
      <c r="J10" s="8">
        <f t="shared" si="0"/>
        <v>2997</v>
      </c>
      <c r="K10" s="6" t="s">
        <v>261</v>
      </c>
      <c r="L10" s="164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>
      <c r="A11" s="134">
        <v>8</v>
      </c>
      <c r="B11" s="224" t="s">
        <v>257</v>
      </c>
      <c r="C11" s="41">
        <v>5</v>
      </c>
      <c r="D11" s="29" t="s">
        <v>274</v>
      </c>
      <c r="E11" s="29" t="s">
        <v>275</v>
      </c>
      <c r="F11" s="53" t="s">
        <v>276</v>
      </c>
      <c r="G11" s="53">
        <v>2019</v>
      </c>
      <c r="H11" s="53" t="s">
        <v>15</v>
      </c>
      <c r="I11" s="8">
        <v>612</v>
      </c>
      <c r="J11" s="8">
        <f t="shared" si="0"/>
        <v>3060</v>
      </c>
      <c r="K11" s="6" t="s">
        <v>261</v>
      </c>
      <c r="L11" s="164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>
      <c r="A12" s="134">
        <v>9</v>
      </c>
      <c r="B12" s="224" t="s">
        <v>257</v>
      </c>
      <c r="C12" s="41">
        <v>3</v>
      </c>
      <c r="D12" s="29" t="s">
        <v>277</v>
      </c>
      <c r="E12" s="29" t="s">
        <v>278</v>
      </c>
      <c r="F12" s="53" t="s">
        <v>276</v>
      </c>
      <c r="G12" s="53">
        <v>2018</v>
      </c>
      <c r="H12" s="53" t="s">
        <v>15</v>
      </c>
      <c r="I12" s="8">
        <v>857</v>
      </c>
      <c r="J12" s="8">
        <f t="shared" si="0"/>
        <v>2571</v>
      </c>
      <c r="K12" s="6" t="s">
        <v>261</v>
      </c>
      <c r="L12" s="164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>
      <c r="A13" s="134">
        <v>10</v>
      </c>
      <c r="B13" s="224" t="s">
        <v>257</v>
      </c>
      <c r="C13" s="41">
        <v>3</v>
      </c>
      <c r="D13" s="29" t="s">
        <v>279</v>
      </c>
      <c r="E13" s="42" t="s">
        <v>280</v>
      </c>
      <c r="F13" s="53" t="s">
        <v>260</v>
      </c>
      <c r="G13" s="53">
        <v>2017</v>
      </c>
      <c r="H13" s="53" t="s">
        <v>15</v>
      </c>
      <c r="I13" s="8">
        <v>891</v>
      </c>
      <c r="J13" s="8">
        <f t="shared" si="0"/>
        <v>2673</v>
      </c>
      <c r="K13" s="6" t="s">
        <v>261</v>
      </c>
      <c r="L13" s="164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>
      <c r="A14" s="134">
        <v>11</v>
      </c>
      <c r="B14" s="224" t="s">
        <v>257</v>
      </c>
      <c r="C14" s="41">
        <v>5</v>
      </c>
      <c r="D14" s="29" t="s">
        <v>281</v>
      </c>
      <c r="E14" s="42" t="s">
        <v>282</v>
      </c>
      <c r="F14" s="53" t="s">
        <v>260</v>
      </c>
      <c r="G14" s="53">
        <v>2018</v>
      </c>
      <c r="H14" s="53" t="s">
        <v>15</v>
      </c>
      <c r="I14" s="8">
        <v>1054</v>
      </c>
      <c r="J14" s="8">
        <f t="shared" si="0"/>
        <v>5270</v>
      </c>
      <c r="K14" s="6" t="s">
        <v>261</v>
      </c>
      <c r="L14" s="164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>
      <c r="A15" s="134">
        <v>12</v>
      </c>
      <c r="B15" s="224" t="s">
        <v>257</v>
      </c>
      <c r="C15" s="41">
        <v>3</v>
      </c>
      <c r="D15" s="29" t="s">
        <v>283</v>
      </c>
      <c r="E15" s="42" t="s">
        <v>284</v>
      </c>
      <c r="F15" s="53" t="s">
        <v>285</v>
      </c>
      <c r="G15" s="53">
        <v>2019</v>
      </c>
      <c r="H15" s="53" t="s">
        <v>15</v>
      </c>
      <c r="I15" s="8">
        <v>639</v>
      </c>
      <c r="J15" s="8">
        <f t="shared" si="0"/>
        <v>1917</v>
      </c>
      <c r="K15" s="6" t="s">
        <v>261</v>
      </c>
      <c r="L15" s="164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>
      <c r="A16" s="134">
        <v>13</v>
      </c>
      <c r="B16" s="224" t="s">
        <v>257</v>
      </c>
      <c r="C16" s="41">
        <v>3</v>
      </c>
      <c r="D16" s="29" t="s">
        <v>286</v>
      </c>
      <c r="E16" s="29" t="s">
        <v>287</v>
      </c>
      <c r="F16" s="53" t="s">
        <v>288</v>
      </c>
      <c r="G16" s="53">
        <v>2018</v>
      </c>
      <c r="H16" s="53" t="s">
        <v>15</v>
      </c>
      <c r="I16" s="8">
        <v>650</v>
      </c>
      <c r="J16" s="8">
        <f t="shared" si="0"/>
        <v>1950</v>
      </c>
      <c r="K16" s="6" t="s">
        <v>261</v>
      </c>
      <c r="L16" s="164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>
      <c r="A17" s="134">
        <v>14</v>
      </c>
      <c r="B17" s="224" t="s">
        <v>257</v>
      </c>
      <c r="C17" s="41">
        <v>3</v>
      </c>
      <c r="D17" s="29" t="s">
        <v>289</v>
      </c>
      <c r="E17" s="42" t="s">
        <v>290</v>
      </c>
      <c r="F17" s="53" t="s">
        <v>184</v>
      </c>
      <c r="G17" s="53">
        <v>2017</v>
      </c>
      <c r="H17" s="53" t="s">
        <v>15</v>
      </c>
      <c r="I17" s="8">
        <v>1190</v>
      </c>
      <c r="J17" s="8">
        <f t="shared" si="0"/>
        <v>3570</v>
      </c>
      <c r="K17" s="6" t="s">
        <v>261</v>
      </c>
      <c r="L17" s="164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>
      <c r="A18" s="134">
        <v>15</v>
      </c>
      <c r="B18" s="224" t="s">
        <v>257</v>
      </c>
      <c r="C18" s="41">
        <v>3</v>
      </c>
      <c r="D18" s="29" t="s">
        <v>291</v>
      </c>
      <c r="E18" s="42" t="s">
        <v>292</v>
      </c>
      <c r="F18" s="53" t="s">
        <v>92</v>
      </c>
      <c r="G18" s="53">
        <v>2019</v>
      </c>
      <c r="H18" s="53" t="s">
        <v>15</v>
      </c>
      <c r="I18" s="8">
        <v>895</v>
      </c>
      <c r="J18" s="8">
        <f t="shared" si="0"/>
        <v>2685</v>
      </c>
      <c r="K18" s="6" t="s">
        <v>261</v>
      </c>
      <c r="L18" s="164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>
      <c r="A19" s="134">
        <v>16</v>
      </c>
      <c r="B19" s="224" t="s">
        <v>257</v>
      </c>
      <c r="C19" s="41">
        <v>1</v>
      </c>
      <c r="D19" s="29" t="s">
        <v>293</v>
      </c>
      <c r="E19" s="29" t="s">
        <v>294</v>
      </c>
      <c r="F19" s="53" t="s">
        <v>295</v>
      </c>
      <c r="G19" s="53">
        <v>2004</v>
      </c>
      <c r="H19" s="53" t="s">
        <v>15</v>
      </c>
      <c r="I19" s="8">
        <v>599</v>
      </c>
      <c r="J19" s="8">
        <f t="shared" si="0"/>
        <v>599</v>
      </c>
      <c r="K19" s="6" t="s">
        <v>261</v>
      </c>
      <c r="L19" s="164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>
      <c r="A20" s="134">
        <v>17</v>
      </c>
      <c r="B20" s="224" t="s">
        <v>257</v>
      </c>
      <c r="C20" s="41">
        <v>3</v>
      </c>
      <c r="D20" s="29" t="s">
        <v>296</v>
      </c>
      <c r="E20" s="42" t="s">
        <v>297</v>
      </c>
      <c r="F20" s="53" t="s">
        <v>298</v>
      </c>
      <c r="G20" s="53">
        <v>2017</v>
      </c>
      <c r="H20" s="53" t="s">
        <v>15</v>
      </c>
      <c r="I20" s="8">
        <v>699</v>
      </c>
      <c r="J20" s="8">
        <f t="shared" si="0"/>
        <v>2097</v>
      </c>
      <c r="K20" s="6" t="s">
        <v>261</v>
      </c>
      <c r="L20" s="164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5.75" customHeight="1">
      <c r="A21" s="134">
        <v>18</v>
      </c>
      <c r="B21" s="224" t="s">
        <v>257</v>
      </c>
      <c r="C21" s="41">
        <v>3</v>
      </c>
      <c r="D21" s="29" t="s">
        <v>299</v>
      </c>
      <c r="E21" s="42" t="s">
        <v>300</v>
      </c>
      <c r="F21" s="53" t="s">
        <v>298</v>
      </c>
      <c r="G21" s="53">
        <v>2016</v>
      </c>
      <c r="H21" s="53" t="s">
        <v>15</v>
      </c>
      <c r="I21" s="8">
        <v>620</v>
      </c>
      <c r="J21" s="8">
        <f t="shared" si="0"/>
        <v>1860</v>
      </c>
      <c r="K21" s="6" t="s">
        <v>261</v>
      </c>
      <c r="L21" s="164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5.75" customHeight="1">
      <c r="A22" s="134">
        <v>19</v>
      </c>
      <c r="B22" s="224" t="s">
        <v>257</v>
      </c>
      <c r="C22" s="41">
        <v>3</v>
      </c>
      <c r="D22" s="29" t="s">
        <v>301</v>
      </c>
      <c r="E22" s="42"/>
      <c r="F22" s="53" t="s">
        <v>267</v>
      </c>
      <c r="G22" s="53">
        <v>2020</v>
      </c>
      <c r="H22" s="53" t="s">
        <v>15</v>
      </c>
      <c r="I22" s="8">
        <v>760</v>
      </c>
      <c r="J22" s="8">
        <f t="shared" si="0"/>
        <v>2280</v>
      </c>
      <c r="K22" s="6" t="s">
        <v>261</v>
      </c>
      <c r="L22" s="164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5.75" customHeight="1">
      <c r="A23" s="134">
        <v>20</v>
      </c>
      <c r="B23" s="224" t="s">
        <v>257</v>
      </c>
      <c r="C23" s="41">
        <v>3</v>
      </c>
      <c r="D23" s="29" t="s">
        <v>302</v>
      </c>
      <c r="E23" s="42" t="s">
        <v>303</v>
      </c>
      <c r="F23" s="53" t="s">
        <v>267</v>
      </c>
      <c r="G23" s="53" t="s">
        <v>304</v>
      </c>
      <c r="H23" s="53" t="s">
        <v>15</v>
      </c>
      <c r="I23" s="8">
        <v>730</v>
      </c>
      <c r="J23" s="8">
        <f t="shared" si="0"/>
        <v>2190</v>
      </c>
      <c r="K23" s="6" t="s">
        <v>261</v>
      </c>
      <c r="L23" s="164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5.75" customHeight="1">
      <c r="A24" s="134">
        <v>21</v>
      </c>
      <c r="B24" s="224" t="s">
        <v>257</v>
      </c>
      <c r="C24" s="41">
        <v>2</v>
      </c>
      <c r="D24" s="29" t="s">
        <v>305</v>
      </c>
      <c r="E24" s="42" t="s">
        <v>306</v>
      </c>
      <c r="F24" s="53" t="s">
        <v>267</v>
      </c>
      <c r="G24" s="53">
        <v>2004</v>
      </c>
      <c r="H24" s="53" t="s">
        <v>15</v>
      </c>
      <c r="I24" s="8">
        <v>590</v>
      </c>
      <c r="J24" s="8">
        <f t="shared" si="0"/>
        <v>1180</v>
      </c>
      <c r="K24" s="6" t="s">
        <v>261</v>
      </c>
      <c r="L24" s="156"/>
    </row>
    <row r="25" spans="1:27" ht="15.75" customHeight="1">
      <c r="A25" s="134">
        <v>22</v>
      </c>
      <c r="B25" s="224" t="s">
        <v>257</v>
      </c>
      <c r="C25" s="41">
        <v>3</v>
      </c>
      <c r="D25" s="29" t="s">
        <v>307</v>
      </c>
      <c r="E25" s="29" t="s">
        <v>308</v>
      </c>
      <c r="F25" s="53" t="s">
        <v>267</v>
      </c>
      <c r="G25" s="53">
        <v>2018</v>
      </c>
      <c r="H25" s="53" t="s">
        <v>15</v>
      </c>
      <c r="I25" s="8">
        <v>949</v>
      </c>
      <c r="J25" s="8">
        <f t="shared" si="0"/>
        <v>2847</v>
      </c>
      <c r="K25" s="6" t="s">
        <v>261</v>
      </c>
      <c r="L25" s="156"/>
    </row>
    <row r="26" spans="1:27" ht="15.75" customHeight="1">
      <c r="A26" s="134">
        <v>23</v>
      </c>
      <c r="B26" s="224" t="s">
        <v>257</v>
      </c>
      <c r="C26" s="41">
        <v>3</v>
      </c>
      <c r="D26" s="29" t="s">
        <v>309</v>
      </c>
      <c r="E26" s="29" t="s">
        <v>310</v>
      </c>
      <c r="F26" s="53" t="s">
        <v>267</v>
      </c>
      <c r="G26" s="53">
        <v>2019</v>
      </c>
      <c r="H26" s="53" t="s">
        <v>15</v>
      </c>
      <c r="I26" s="8">
        <v>860</v>
      </c>
      <c r="J26" s="8">
        <f t="shared" si="0"/>
        <v>2580</v>
      </c>
      <c r="K26" s="6" t="s">
        <v>261</v>
      </c>
      <c r="L26" s="156"/>
    </row>
    <row r="27" spans="1:27" ht="15.75" customHeight="1">
      <c r="A27" s="134">
        <v>24</v>
      </c>
      <c r="B27" s="224" t="s">
        <v>257</v>
      </c>
      <c r="C27" s="41">
        <v>2</v>
      </c>
      <c r="D27" s="54" t="s">
        <v>311</v>
      </c>
      <c r="E27" s="42" t="s">
        <v>312</v>
      </c>
      <c r="F27" s="53" t="s">
        <v>267</v>
      </c>
      <c r="G27" s="53">
        <v>2017</v>
      </c>
      <c r="H27" s="53" t="s">
        <v>15</v>
      </c>
      <c r="I27" s="8">
        <v>865</v>
      </c>
      <c r="J27" s="8">
        <f t="shared" si="0"/>
        <v>1730</v>
      </c>
      <c r="K27" s="6" t="s">
        <v>261</v>
      </c>
      <c r="L27" s="156"/>
      <c r="N27" s="34"/>
    </row>
    <row r="28" spans="1:27" ht="15.75" customHeight="1">
      <c r="A28" s="134">
        <v>25</v>
      </c>
      <c r="B28" s="224" t="s">
        <v>257</v>
      </c>
      <c r="C28" s="41">
        <v>2</v>
      </c>
      <c r="D28" s="54" t="s">
        <v>313</v>
      </c>
      <c r="E28" s="42" t="s">
        <v>314</v>
      </c>
      <c r="F28" s="53" t="s">
        <v>315</v>
      </c>
      <c r="G28" s="53">
        <v>2020</v>
      </c>
      <c r="H28" s="53" t="s">
        <v>15</v>
      </c>
      <c r="I28" s="8">
        <v>390</v>
      </c>
      <c r="J28" s="8">
        <f t="shared" si="0"/>
        <v>780</v>
      </c>
      <c r="K28" s="6" t="s">
        <v>261</v>
      </c>
      <c r="L28" s="156"/>
      <c r="N28" s="34"/>
    </row>
    <row r="29" spans="1:27" ht="15.75" customHeight="1">
      <c r="A29" s="134">
        <v>26</v>
      </c>
      <c r="B29" s="224" t="s">
        <v>257</v>
      </c>
      <c r="C29" s="41">
        <v>2</v>
      </c>
      <c r="D29" s="54" t="s">
        <v>316</v>
      </c>
      <c r="E29" s="29" t="s">
        <v>317</v>
      </c>
      <c r="F29" s="53" t="s">
        <v>260</v>
      </c>
      <c r="G29" s="53">
        <v>2015</v>
      </c>
      <c r="H29" s="53" t="s">
        <v>15</v>
      </c>
      <c r="I29" s="8">
        <v>1999</v>
      </c>
      <c r="J29" s="8">
        <f t="shared" si="0"/>
        <v>3998</v>
      </c>
      <c r="K29" s="6" t="s">
        <v>261</v>
      </c>
      <c r="L29" s="156"/>
      <c r="N29" s="34"/>
    </row>
    <row r="30" spans="1:27" ht="15.75" customHeight="1">
      <c r="A30" s="134">
        <v>27</v>
      </c>
      <c r="B30" s="224" t="s">
        <v>257</v>
      </c>
      <c r="C30" s="41">
        <v>3</v>
      </c>
      <c r="D30" s="54" t="s">
        <v>318</v>
      </c>
      <c r="E30" s="42" t="s">
        <v>319</v>
      </c>
      <c r="F30" s="53" t="s">
        <v>320</v>
      </c>
      <c r="G30" s="53">
        <v>2020</v>
      </c>
      <c r="H30" s="53" t="s">
        <v>15</v>
      </c>
      <c r="I30" s="8">
        <v>658</v>
      </c>
      <c r="J30" s="8">
        <f t="shared" si="0"/>
        <v>1974</v>
      </c>
      <c r="K30" s="6" t="s">
        <v>261</v>
      </c>
      <c r="L30" s="156"/>
      <c r="N30" s="34"/>
    </row>
    <row r="31" spans="1:27" ht="15.75" customHeight="1">
      <c r="A31" s="134">
        <v>28</v>
      </c>
      <c r="B31" s="224" t="s">
        <v>257</v>
      </c>
      <c r="C31" s="41">
        <v>3</v>
      </c>
      <c r="D31" s="54" t="s">
        <v>321</v>
      </c>
      <c r="E31" s="42" t="s">
        <v>322</v>
      </c>
      <c r="F31" s="53" t="s">
        <v>273</v>
      </c>
      <c r="G31" s="53">
        <v>2019</v>
      </c>
      <c r="H31" s="53" t="s">
        <v>15</v>
      </c>
      <c r="I31" s="8">
        <v>2130</v>
      </c>
      <c r="J31" s="8">
        <f t="shared" si="0"/>
        <v>6390</v>
      </c>
      <c r="K31" s="6" t="s">
        <v>261</v>
      </c>
      <c r="L31" s="156"/>
      <c r="N31" s="34"/>
    </row>
    <row r="32" spans="1:27" ht="15.75" customHeight="1">
      <c r="A32" s="134"/>
      <c r="B32" s="224"/>
      <c r="C32" s="41"/>
      <c r="D32" s="55"/>
      <c r="E32" s="42"/>
      <c r="F32" s="53"/>
      <c r="G32" s="53"/>
      <c r="H32" s="53"/>
      <c r="I32" s="8"/>
      <c r="J32" s="8"/>
      <c r="K32" s="6"/>
      <c r="L32" s="156"/>
      <c r="N32" s="34"/>
    </row>
    <row r="33" spans="1:14" ht="15.7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N33" s="34"/>
    </row>
    <row r="34" spans="1:14" ht="15.75" customHeight="1">
      <c r="N34" s="34"/>
    </row>
    <row r="35" spans="1:14" ht="15.75" customHeight="1">
      <c r="B35" s="13"/>
      <c r="C35" s="13"/>
      <c r="D35" s="13"/>
      <c r="E35" s="13"/>
      <c r="F35" s="13"/>
      <c r="G35" s="13"/>
      <c r="H35" s="13"/>
      <c r="I35" s="13"/>
      <c r="J35" s="14"/>
      <c r="K35" s="14"/>
      <c r="N35" s="34"/>
    </row>
    <row r="36" spans="1:14" ht="15.75" customHeight="1">
      <c r="J36" s="15"/>
      <c r="K36" s="14"/>
      <c r="N36" s="34"/>
    </row>
    <row r="37" spans="1:14" ht="15.75" customHeight="1">
      <c r="B37" s="16" t="s">
        <v>40</v>
      </c>
      <c r="C37" s="16" t="s">
        <v>41</v>
      </c>
      <c r="I37" s="17" t="s">
        <v>10</v>
      </c>
      <c r="J37" s="18">
        <f>SUM(J4:J36)</f>
        <v>72420</v>
      </c>
      <c r="K37" s="14"/>
      <c r="N37" s="34"/>
    </row>
    <row r="38" spans="1:14" ht="21.75" customHeight="1">
      <c r="B38" s="19">
        <v>28</v>
      </c>
      <c r="C38" s="19">
        <f>SUM(C4:C37)</f>
        <v>82</v>
      </c>
      <c r="D38" s="20" t="s">
        <v>42</v>
      </c>
      <c r="E38" s="13"/>
      <c r="F38" s="13"/>
      <c r="G38" s="13"/>
      <c r="H38" s="13"/>
      <c r="I38" s="13"/>
      <c r="J38" s="14"/>
      <c r="K38" s="14"/>
      <c r="N38" s="34"/>
    </row>
    <row r="39" spans="1:14" ht="15.75" customHeight="1">
      <c r="N39" s="34"/>
    </row>
    <row r="40" spans="1:14" ht="15.75" customHeight="1">
      <c r="F40" s="16" t="s">
        <v>40</v>
      </c>
      <c r="G40" s="16" t="s">
        <v>41</v>
      </c>
      <c r="J40" s="22" t="s">
        <v>43</v>
      </c>
      <c r="K40" s="11"/>
      <c r="N40" s="34"/>
    </row>
    <row r="41" spans="1:14" ht="24.75" customHeight="1" thickBot="1">
      <c r="F41" s="19">
        <f t="shared" ref="F41:G41" si="1">+B38</f>
        <v>28</v>
      </c>
      <c r="G41" s="19">
        <f t="shared" si="1"/>
        <v>82</v>
      </c>
      <c r="H41" s="17" t="s">
        <v>44</v>
      </c>
      <c r="I41" s="23">
        <f>+J37</f>
        <v>72420</v>
      </c>
      <c r="J41" s="24">
        <v>60000</v>
      </c>
      <c r="K41" s="25"/>
      <c r="N41" s="31"/>
    </row>
    <row r="42" spans="1:14" ht="15.75" customHeight="1">
      <c r="N42" s="31"/>
    </row>
    <row r="43" spans="1:14" s="139" customFormat="1" ht="15.75" customHeight="1">
      <c r="A43" s="300"/>
      <c r="N43" s="31"/>
    </row>
    <row r="44" spans="1:14" s="139" customFormat="1" ht="15.75" customHeight="1">
      <c r="A44" s="300"/>
      <c r="N44" s="31"/>
    </row>
    <row r="45" spans="1:14" ht="25.5" customHeight="1">
      <c r="B45" s="357" t="s">
        <v>1190</v>
      </c>
      <c r="C45" s="357"/>
      <c r="D45" s="357"/>
      <c r="E45" s="357"/>
      <c r="F45" s="357"/>
      <c r="G45" s="357"/>
      <c r="H45" s="357"/>
      <c r="I45" s="357"/>
      <c r="J45" s="357"/>
      <c r="K45" s="357"/>
    </row>
    <row r="46" spans="1:14" ht="24.75" customHeight="1">
      <c r="A46" s="361" t="s">
        <v>2349</v>
      </c>
      <c r="B46" s="358" t="s">
        <v>250</v>
      </c>
      <c r="C46" s="359"/>
      <c r="D46" s="359"/>
      <c r="E46" s="359"/>
      <c r="F46" s="359"/>
      <c r="G46" s="359"/>
      <c r="H46" s="359"/>
      <c r="I46" s="359"/>
      <c r="J46" s="128"/>
      <c r="K46" s="128"/>
      <c r="L46" s="156"/>
    </row>
    <row r="47" spans="1:14" ht="15.75" customHeight="1">
      <c r="A47" s="361"/>
      <c r="B47" s="127" t="s">
        <v>2</v>
      </c>
      <c r="C47" s="127" t="s">
        <v>3</v>
      </c>
      <c r="D47" s="119" t="s">
        <v>4</v>
      </c>
      <c r="E47" s="127" t="s">
        <v>5</v>
      </c>
      <c r="F47" s="127" t="s">
        <v>6</v>
      </c>
      <c r="G47" s="127" t="s">
        <v>7</v>
      </c>
      <c r="H47" s="127" t="s">
        <v>8</v>
      </c>
      <c r="I47" s="272" t="s">
        <v>9</v>
      </c>
      <c r="J47" s="271" t="s">
        <v>10</v>
      </c>
      <c r="K47" s="271" t="s">
        <v>11</v>
      </c>
      <c r="L47" s="156"/>
    </row>
    <row r="48" spans="1:14" ht="15.75" customHeight="1">
      <c r="A48" s="134">
        <v>1</v>
      </c>
      <c r="B48" s="172" t="s">
        <v>515</v>
      </c>
      <c r="C48" s="141">
        <v>5</v>
      </c>
      <c r="D48" s="142" t="s">
        <v>1631</v>
      </c>
      <c r="E48" s="141" t="s">
        <v>1647</v>
      </c>
      <c r="F48" s="141" t="s">
        <v>945</v>
      </c>
      <c r="G48" s="141">
        <v>2017</v>
      </c>
      <c r="H48" s="172" t="s">
        <v>15</v>
      </c>
      <c r="I48" s="201">
        <f>J48/C48</f>
        <v>173.70000000000002</v>
      </c>
      <c r="J48" s="201">
        <v>868.50000000000011</v>
      </c>
      <c r="K48" s="144">
        <v>1992</v>
      </c>
      <c r="L48" s="156"/>
    </row>
    <row r="49" spans="1:12" ht="15.75" customHeight="1">
      <c r="A49" s="134">
        <v>2</v>
      </c>
      <c r="B49" s="172" t="s">
        <v>515</v>
      </c>
      <c r="C49" s="141">
        <v>5</v>
      </c>
      <c r="D49" s="142" t="s">
        <v>1632</v>
      </c>
      <c r="E49" s="141" t="s">
        <v>1648</v>
      </c>
      <c r="F49" s="141" t="s">
        <v>248</v>
      </c>
      <c r="G49" s="141">
        <v>2019</v>
      </c>
      <c r="H49" s="172" t="s">
        <v>15</v>
      </c>
      <c r="I49" s="201">
        <f t="shared" ref="I49:I63" si="2">J49/C49</f>
        <v>939.25</v>
      </c>
      <c r="J49" s="201">
        <v>4696.25</v>
      </c>
      <c r="K49" s="144">
        <v>1992</v>
      </c>
      <c r="L49" s="156"/>
    </row>
    <row r="50" spans="1:12" ht="15.75" customHeight="1">
      <c r="A50" s="134">
        <v>3</v>
      </c>
      <c r="B50" s="172" t="s">
        <v>515</v>
      </c>
      <c r="C50" s="141">
        <v>3</v>
      </c>
      <c r="D50" s="142" t="s">
        <v>1633</v>
      </c>
      <c r="E50" s="141" t="s">
        <v>1649</v>
      </c>
      <c r="F50" s="141" t="s">
        <v>1662</v>
      </c>
      <c r="G50" s="141">
        <v>2019</v>
      </c>
      <c r="H50" s="172" t="s">
        <v>15</v>
      </c>
      <c r="I50" s="201">
        <f t="shared" si="2"/>
        <v>1249</v>
      </c>
      <c r="J50" s="201">
        <v>3747</v>
      </c>
      <c r="K50" s="144">
        <v>1992</v>
      </c>
      <c r="L50" s="156"/>
    </row>
    <row r="51" spans="1:12" ht="15.75" customHeight="1">
      <c r="A51" s="134">
        <v>4</v>
      </c>
      <c r="B51" s="172" t="s">
        <v>515</v>
      </c>
      <c r="C51" s="141">
        <v>3</v>
      </c>
      <c r="D51" s="142" t="s">
        <v>1634</v>
      </c>
      <c r="E51" s="141" t="s">
        <v>1650</v>
      </c>
      <c r="F51" s="141" t="s">
        <v>1662</v>
      </c>
      <c r="G51" s="141">
        <v>2021</v>
      </c>
      <c r="H51" s="172" t="s">
        <v>15</v>
      </c>
      <c r="I51" s="201">
        <f t="shared" si="2"/>
        <v>1249</v>
      </c>
      <c r="J51" s="201">
        <v>3747</v>
      </c>
      <c r="K51" s="144">
        <v>1992</v>
      </c>
      <c r="L51" s="156"/>
    </row>
    <row r="52" spans="1:12" ht="15.75" customHeight="1">
      <c r="A52" s="134">
        <v>5</v>
      </c>
      <c r="B52" s="172" t="s">
        <v>515</v>
      </c>
      <c r="C52" s="141">
        <v>3</v>
      </c>
      <c r="D52" s="142" t="s">
        <v>1635</v>
      </c>
      <c r="E52" s="141" t="s">
        <v>1651</v>
      </c>
      <c r="F52" s="141" t="s">
        <v>1662</v>
      </c>
      <c r="G52" s="141">
        <v>2021</v>
      </c>
      <c r="H52" s="172" t="s">
        <v>15</v>
      </c>
      <c r="I52" s="201">
        <f t="shared" si="2"/>
        <v>829</v>
      </c>
      <c r="J52" s="201">
        <v>2487</v>
      </c>
      <c r="K52" s="144">
        <v>1992</v>
      </c>
      <c r="L52" s="156"/>
    </row>
    <row r="53" spans="1:12" ht="15.75" customHeight="1">
      <c r="A53" s="134">
        <v>6</v>
      </c>
      <c r="B53" s="172" t="s">
        <v>515</v>
      </c>
      <c r="C53" s="141">
        <v>3</v>
      </c>
      <c r="D53" s="142" t="s">
        <v>1636</v>
      </c>
      <c r="E53" s="141" t="s">
        <v>1652</v>
      </c>
      <c r="F53" s="141" t="s">
        <v>260</v>
      </c>
      <c r="G53" s="141">
        <v>2021</v>
      </c>
      <c r="H53" s="172" t="s">
        <v>15</v>
      </c>
      <c r="I53" s="201">
        <f t="shared" si="2"/>
        <v>823.65</v>
      </c>
      <c r="J53" s="201">
        <v>2470.9499999999998</v>
      </c>
      <c r="K53" s="144">
        <v>1992</v>
      </c>
      <c r="L53" s="156"/>
    </row>
    <row r="54" spans="1:12" ht="15.75" customHeight="1">
      <c r="A54" s="134">
        <v>7</v>
      </c>
      <c r="B54" s="172" t="s">
        <v>515</v>
      </c>
      <c r="C54" s="141">
        <v>3</v>
      </c>
      <c r="D54" s="142" t="s">
        <v>1637</v>
      </c>
      <c r="E54" s="141" t="s">
        <v>1653</v>
      </c>
      <c r="F54" s="141" t="s">
        <v>1663</v>
      </c>
      <c r="G54" s="141">
        <v>2021</v>
      </c>
      <c r="H54" s="172" t="s">
        <v>15</v>
      </c>
      <c r="I54" s="201">
        <f t="shared" si="2"/>
        <v>450</v>
      </c>
      <c r="J54" s="201">
        <v>1350</v>
      </c>
      <c r="K54" s="144">
        <v>1992</v>
      </c>
      <c r="L54" s="156"/>
    </row>
    <row r="55" spans="1:12" ht="15.75" customHeight="1">
      <c r="A55" s="134">
        <v>8</v>
      </c>
      <c r="B55" s="172" t="s">
        <v>515</v>
      </c>
      <c r="C55" s="141">
        <v>3</v>
      </c>
      <c r="D55" s="142" t="s">
        <v>1638</v>
      </c>
      <c r="E55" s="141" t="s">
        <v>1654</v>
      </c>
      <c r="F55" s="141" t="s">
        <v>1664</v>
      </c>
      <c r="G55" s="141">
        <v>2020</v>
      </c>
      <c r="H55" s="172" t="s">
        <v>15</v>
      </c>
      <c r="I55" s="201">
        <f t="shared" si="2"/>
        <v>620</v>
      </c>
      <c r="J55" s="201">
        <v>1860</v>
      </c>
      <c r="K55" s="144">
        <v>1992</v>
      </c>
      <c r="L55" s="156"/>
    </row>
    <row r="56" spans="1:12" ht="15.75" customHeight="1">
      <c r="A56" s="134">
        <v>9</v>
      </c>
      <c r="B56" s="172" t="s">
        <v>515</v>
      </c>
      <c r="C56" s="141">
        <v>3</v>
      </c>
      <c r="D56" s="142" t="s">
        <v>1639</v>
      </c>
      <c r="E56" s="141" t="s">
        <v>1655</v>
      </c>
      <c r="F56" s="141" t="s">
        <v>1664</v>
      </c>
      <c r="G56" s="141">
        <v>2019</v>
      </c>
      <c r="H56" s="172" t="s">
        <v>15</v>
      </c>
      <c r="I56" s="201">
        <f t="shared" si="2"/>
        <v>448</v>
      </c>
      <c r="J56" s="201">
        <v>1344</v>
      </c>
      <c r="K56" s="144">
        <v>1992</v>
      </c>
      <c r="L56" s="156"/>
    </row>
    <row r="57" spans="1:12" ht="15.75" customHeight="1">
      <c r="A57" s="134">
        <v>10</v>
      </c>
      <c r="B57" s="172" t="s">
        <v>515</v>
      </c>
      <c r="C57" s="141">
        <v>3</v>
      </c>
      <c r="D57" s="142" t="s">
        <v>1640</v>
      </c>
      <c r="E57" s="141" t="s">
        <v>1656</v>
      </c>
      <c r="F57" s="141" t="s">
        <v>1665</v>
      </c>
      <c r="G57" s="141">
        <v>2021</v>
      </c>
      <c r="H57" s="172" t="s">
        <v>15</v>
      </c>
      <c r="I57" s="201">
        <f t="shared" si="2"/>
        <v>1049</v>
      </c>
      <c r="J57" s="201">
        <v>3147</v>
      </c>
      <c r="K57" s="144">
        <v>1992</v>
      </c>
      <c r="L57" s="156"/>
    </row>
    <row r="58" spans="1:12" ht="15.75" customHeight="1">
      <c r="A58" s="134">
        <v>11</v>
      </c>
      <c r="B58" s="172" t="s">
        <v>515</v>
      </c>
      <c r="C58" s="141">
        <v>3</v>
      </c>
      <c r="D58" s="142" t="s">
        <v>1641</v>
      </c>
      <c r="E58" s="141" t="s">
        <v>1657</v>
      </c>
      <c r="F58" s="141" t="s">
        <v>1666</v>
      </c>
      <c r="G58" s="141">
        <v>2020</v>
      </c>
      <c r="H58" s="172" t="s">
        <v>15</v>
      </c>
      <c r="I58" s="201">
        <f t="shared" si="2"/>
        <v>649.00000000000011</v>
      </c>
      <c r="J58" s="201">
        <v>1947.0000000000005</v>
      </c>
      <c r="K58" s="144">
        <v>1992</v>
      </c>
      <c r="L58" s="156"/>
    </row>
    <row r="59" spans="1:12" ht="15.75" customHeight="1">
      <c r="A59" s="134">
        <v>12</v>
      </c>
      <c r="B59" s="172" t="s">
        <v>515</v>
      </c>
      <c r="C59" s="141">
        <v>3</v>
      </c>
      <c r="D59" s="142" t="s">
        <v>1642</v>
      </c>
      <c r="E59" s="141" t="s">
        <v>1658</v>
      </c>
      <c r="F59" s="141" t="s">
        <v>1667</v>
      </c>
      <c r="G59" s="141">
        <v>2020</v>
      </c>
      <c r="H59" s="172" t="s">
        <v>15</v>
      </c>
      <c r="I59" s="201">
        <f t="shared" si="2"/>
        <v>629</v>
      </c>
      <c r="J59" s="201">
        <v>1887</v>
      </c>
      <c r="K59" s="144">
        <v>1992</v>
      </c>
      <c r="L59" s="156"/>
    </row>
    <row r="60" spans="1:12" ht="15.75" customHeight="1">
      <c r="A60" s="134">
        <v>13</v>
      </c>
      <c r="B60" s="172" t="s">
        <v>515</v>
      </c>
      <c r="C60" s="141">
        <v>3</v>
      </c>
      <c r="D60" s="142" t="s">
        <v>1643</v>
      </c>
      <c r="E60" s="141" t="s">
        <v>1659</v>
      </c>
      <c r="F60" s="141" t="s">
        <v>260</v>
      </c>
      <c r="G60" s="141">
        <v>2019</v>
      </c>
      <c r="H60" s="172" t="s">
        <v>15</v>
      </c>
      <c r="I60" s="201">
        <f t="shared" si="2"/>
        <v>1155.1499999999999</v>
      </c>
      <c r="J60" s="201">
        <v>3465.45</v>
      </c>
      <c r="K60" s="144">
        <v>1992</v>
      </c>
      <c r="L60" s="156"/>
    </row>
    <row r="61" spans="1:12" ht="15.75" customHeight="1">
      <c r="A61" s="134">
        <v>14</v>
      </c>
      <c r="B61" s="172" t="s">
        <v>515</v>
      </c>
      <c r="C61" s="152">
        <v>3</v>
      </c>
      <c r="D61" s="144" t="s">
        <v>1644</v>
      </c>
      <c r="E61" s="144" t="s">
        <v>1660</v>
      </c>
      <c r="F61" s="144" t="s">
        <v>1668</v>
      </c>
      <c r="G61" s="152">
        <v>2018</v>
      </c>
      <c r="H61" s="172" t="s">
        <v>15</v>
      </c>
      <c r="I61" s="201">
        <f t="shared" si="2"/>
        <v>424.8</v>
      </c>
      <c r="J61" s="182">
        <v>1274.4000000000001</v>
      </c>
      <c r="K61" s="144">
        <v>1992</v>
      </c>
      <c r="L61" s="156"/>
    </row>
    <row r="62" spans="1:12" ht="15.75" customHeight="1">
      <c r="A62" s="134">
        <v>15</v>
      </c>
      <c r="B62" s="172" t="s">
        <v>515</v>
      </c>
      <c r="C62" s="202">
        <v>3</v>
      </c>
      <c r="D62" s="151" t="s">
        <v>1645</v>
      </c>
      <c r="E62" s="151" t="s">
        <v>1660</v>
      </c>
      <c r="F62" s="151" t="s">
        <v>1668</v>
      </c>
      <c r="G62" s="202">
        <v>2018</v>
      </c>
      <c r="H62" s="172" t="s">
        <v>15</v>
      </c>
      <c r="I62" s="201">
        <f t="shared" si="2"/>
        <v>424.8</v>
      </c>
      <c r="J62" s="203">
        <v>1274.4000000000001</v>
      </c>
      <c r="K62" s="144">
        <v>1992</v>
      </c>
      <c r="L62" s="156"/>
    </row>
    <row r="63" spans="1:12" ht="15.75" customHeight="1">
      <c r="A63" s="134">
        <v>16</v>
      </c>
      <c r="B63" s="172" t="s">
        <v>515</v>
      </c>
      <c r="C63" s="152">
        <v>2</v>
      </c>
      <c r="D63" s="144" t="s">
        <v>1646</v>
      </c>
      <c r="E63" s="144" t="s">
        <v>1661</v>
      </c>
      <c r="F63" s="144" t="s">
        <v>1457</v>
      </c>
      <c r="G63" s="152">
        <v>2020</v>
      </c>
      <c r="H63" s="172" t="s">
        <v>15</v>
      </c>
      <c r="I63" s="201">
        <f t="shared" si="2"/>
        <v>4608.8</v>
      </c>
      <c r="J63" s="182">
        <v>9217.6</v>
      </c>
      <c r="K63" s="144">
        <v>1992</v>
      </c>
      <c r="L63" s="156"/>
    </row>
    <row r="64" spans="1:12" s="139" customFormat="1" ht="15.75" customHeight="1">
      <c r="A64" s="156"/>
      <c r="B64" s="118"/>
      <c r="C64" s="119"/>
      <c r="D64" s="114"/>
      <c r="E64" s="114"/>
      <c r="F64" s="114"/>
      <c r="G64" s="114"/>
      <c r="H64" s="114"/>
      <c r="I64" s="120"/>
      <c r="J64" s="114"/>
      <c r="K64" s="114"/>
      <c r="L64" s="156"/>
    </row>
    <row r="65" spans="2:11" ht="15.75" customHeight="1">
      <c r="B65" s="139"/>
      <c r="C65" s="139"/>
      <c r="D65" s="139"/>
      <c r="E65" s="139"/>
      <c r="F65" s="139"/>
      <c r="G65" s="139"/>
      <c r="H65" s="139"/>
      <c r="I65" s="139"/>
      <c r="J65" s="139"/>
      <c r="K65" s="139"/>
    </row>
    <row r="66" spans="2:11" ht="15.75" customHeight="1">
      <c r="B66" s="122"/>
      <c r="C66" s="122"/>
      <c r="D66" s="122"/>
      <c r="E66" s="122"/>
      <c r="F66" s="122"/>
      <c r="G66" s="122"/>
      <c r="H66" s="122"/>
      <c r="I66" s="122"/>
      <c r="J66" s="123"/>
      <c r="K66" s="123"/>
    </row>
    <row r="67" spans="2:11" ht="15.75" customHeight="1">
      <c r="B67" s="110"/>
      <c r="C67" s="110"/>
      <c r="D67" s="110"/>
      <c r="E67" s="110"/>
      <c r="F67" s="110"/>
      <c r="G67" s="110"/>
      <c r="H67" s="110"/>
      <c r="I67" s="110"/>
      <c r="J67" s="111"/>
      <c r="K67" s="123"/>
    </row>
    <row r="68" spans="2:11" ht="15.75" customHeight="1">
      <c r="B68" s="112" t="s">
        <v>1189</v>
      </c>
      <c r="C68" s="112" t="s">
        <v>41</v>
      </c>
      <c r="D68" s="110"/>
      <c r="E68" s="110"/>
      <c r="F68" s="110"/>
      <c r="G68" s="110"/>
      <c r="H68" s="113" t="s">
        <v>10</v>
      </c>
      <c r="I68" s="124"/>
      <c r="J68" s="124">
        <f>SUM(J48:J67)</f>
        <v>44783.55</v>
      </c>
      <c r="K68" s="123"/>
    </row>
    <row r="69" spans="2:11" ht="24.75" customHeight="1">
      <c r="B69" s="125">
        <v>16</v>
      </c>
      <c r="C69" s="125">
        <f>SUM(C48:C68)</f>
        <v>51</v>
      </c>
      <c r="D69" s="126" t="s">
        <v>42</v>
      </c>
      <c r="E69" s="122"/>
      <c r="F69" s="122"/>
      <c r="G69" s="122"/>
      <c r="H69" s="122"/>
      <c r="I69" s="122"/>
      <c r="J69" s="123"/>
      <c r="K69" s="123"/>
    </row>
    <row r="70" spans="2:11" ht="15.75" customHeight="1" thickBot="1">
      <c r="B70" s="139"/>
      <c r="C70" s="139"/>
      <c r="D70" s="139"/>
      <c r="E70" s="139"/>
      <c r="F70" s="139"/>
      <c r="G70" s="139"/>
      <c r="H70" s="139"/>
      <c r="I70" s="139"/>
      <c r="J70" s="139"/>
      <c r="K70" s="139"/>
    </row>
    <row r="71" spans="2:11" ht="15.75" customHeight="1">
      <c r="B71" s="110"/>
      <c r="C71" s="110"/>
      <c r="D71" s="110"/>
      <c r="E71" s="110"/>
      <c r="F71" s="112" t="s">
        <v>1189</v>
      </c>
      <c r="G71" s="112" t="s">
        <v>41</v>
      </c>
      <c r="H71" s="110"/>
      <c r="I71" s="110"/>
      <c r="J71" s="22" t="s">
        <v>43</v>
      </c>
      <c r="K71" s="110"/>
    </row>
    <row r="72" spans="2:11" ht="20.25" customHeight="1" thickBot="1">
      <c r="B72" s="110"/>
      <c r="C72" s="110"/>
      <c r="D72" s="110"/>
      <c r="E72" s="110"/>
      <c r="F72" s="125">
        <f>B69</f>
        <v>16</v>
      </c>
      <c r="G72" s="125">
        <f>C69</f>
        <v>51</v>
      </c>
      <c r="H72" s="113" t="s">
        <v>44</v>
      </c>
      <c r="I72" s="124">
        <f>J68</f>
        <v>44783.55</v>
      </c>
      <c r="J72" s="24">
        <v>40000</v>
      </c>
      <c r="K72" s="110"/>
    </row>
    <row r="73" spans="2:11" ht="15.75" customHeight="1">
      <c r="B73" s="139"/>
      <c r="C73" s="139"/>
      <c r="D73" s="139"/>
      <c r="E73" s="139"/>
      <c r="F73" s="139"/>
      <c r="G73" s="139"/>
      <c r="H73" s="139"/>
      <c r="I73" s="139"/>
      <c r="J73" s="139"/>
      <c r="K73" s="139"/>
    </row>
    <row r="74" spans="2:11" ht="15.75" customHeight="1">
      <c r="B74" s="139"/>
      <c r="C74" s="139"/>
      <c r="D74" s="139"/>
      <c r="E74" s="139"/>
      <c r="F74" s="139"/>
      <c r="G74" s="139"/>
      <c r="H74" s="139"/>
      <c r="I74" s="139"/>
      <c r="J74" s="139"/>
      <c r="K74" s="139"/>
    </row>
    <row r="75" spans="2:11" ht="15.75" customHeight="1">
      <c r="B75" s="139"/>
      <c r="C75" s="139"/>
      <c r="D75" s="139"/>
      <c r="E75" s="139"/>
      <c r="F75" s="139"/>
      <c r="G75" s="139"/>
      <c r="H75" s="139"/>
      <c r="I75" s="139"/>
      <c r="J75" s="139"/>
      <c r="K75" s="139"/>
    </row>
    <row r="76" spans="2:11" ht="15.75" customHeight="1">
      <c r="B76" s="139"/>
      <c r="C76" s="139"/>
      <c r="D76" s="139"/>
      <c r="E76" s="139"/>
      <c r="F76" s="139"/>
      <c r="G76" s="139"/>
      <c r="H76" s="139"/>
      <c r="I76" s="139"/>
      <c r="J76" s="139"/>
      <c r="K76" s="139"/>
    </row>
    <row r="77" spans="2:11" ht="15.75" customHeight="1">
      <c r="B77" s="139"/>
      <c r="C77" s="139"/>
      <c r="D77" s="139"/>
      <c r="E77" s="135" t="s">
        <v>1194</v>
      </c>
      <c r="F77" s="135" t="s">
        <v>1192</v>
      </c>
      <c r="G77" s="135" t="s">
        <v>1193</v>
      </c>
      <c r="H77" s="183" t="s">
        <v>1589</v>
      </c>
      <c r="I77" s="183" t="s">
        <v>1590</v>
      </c>
      <c r="J77" s="139"/>
      <c r="K77" s="139"/>
    </row>
    <row r="78" spans="2:11" ht="21.75" customHeight="1">
      <c r="B78" s="139"/>
      <c r="C78" s="139"/>
      <c r="D78" s="139"/>
      <c r="E78" s="134"/>
      <c r="F78" s="138">
        <f>F72+F41</f>
        <v>44</v>
      </c>
      <c r="G78" s="138">
        <f>G72+G41</f>
        <v>133</v>
      </c>
      <c r="H78" s="187">
        <v>110000</v>
      </c>
      <c r="I78" s="188">
        <f>J68+J37</f>
        <v>117203.55</v>
      </c>
      <c r="J78" s="139"/>
      <c r="K78" s="139"/>
    </row>
    <row r="79" spans="2:11" ht="15.75" customHeight="1"/>
    <row r="80" spans="2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6">
    <mergeCell ref="B1:K1"/>
    <mergeCell ref="B2:I2"/>
    <mergeCell ref="B45:K45"/>
    <mergeCell ref="B46:I46"/>
    <mergeCell ref="A2:A3"/>
    <mergeCell ref="A46:A4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8"/>
  <sheetViews>
    <sheetView topLeftCell="A33" zoomScale="90" zoomScaleNormal="90" workbookViewId="0">
      <selection activeCell="I70" sqref="I70"/>
    </sheetView>
  </sheetViews>
  <sheetFormatPr baseColWidth="10" defaultColWidth="12.625" defaultRowHeight="15" customHeight="1"/>
  <cols>
    <col min="1" max="1" width="7.5" style="300" customWidth="1"/>
    <col min="2" max="2" width="15.5" customWidth="1"/>
    <col min="3" max="3" width="9.375" customWidth="1"/>
    <col min="4" max="4" width="61.75" customWidth="1"/>
    <col min="5" max="5" width="28.25" customWidth="1"/>
    <col min="6" max="6" width="21" customWidth="1"/>
    <col min="7" max="7" width="9.375" customWidth="1"/>
    <col min="8" max="8" width="18.25" customWidth="1"/>
    <col min="9" max="9" width="15.375" customWidth="1"/>
    <col min="10" max="10" width="20.75" customWidth="1"/>
    <col min="11" max="27" width="9.375" customWidth="1"/>
  </cols>
  <sheetData>
    <row r="1" spans="1:12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2" ht="27.75">
      <c r="A2" s="361" t="s">
        <v>2349</v>
      </c>
      <c r="B2" s="353" t="s">
        <v>323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2">
      <c r="A4" s="134">
        <v>1</v>
      </c>
      <c r="B4" s="224" t="s">
        <v>23</v>
      </c>
      <c r="C4" s="46">
        <v>3</v>
      </c>
      <c r="D4" s="5" t="s">
        <v>324</v>
      </c>
      <c r="E4" s="5" t="s">
        <v>325</v>
      </c>
      <c r="F4" s="5" t="s">
        <v>326</v>
      </c>
      <c r="G4" s="5"/>
      <c r="H4" s="6" t="s">
        <v>15</v>
      </c>
      <c r="I4" s="8">
        <v>140</v>
      </c>
      <c r="J4" s="8">
        <f t="shared" ref="J4:J7" si="0">I4*C4</f>
        <v>420</v>
      </c>
      <c r="K4" s="5">
        <v>3658</v>
      </c>
      <c r="L4" s="156"/>
    </row>
    <row r="5" spans="1:12">
      <c r="A5" s="134">
        <v>2</v>
      </c>
      <c r="B5" s="224" t="s">
        <v>23</v>
      </c>
      <c r="C5" s="46">
        <v>3</v>
      </c>
      <c r="D5" s="5" t="s">
        <v>327</v>
      </c>
      <c r="E5" s="5" t="s">
        <v>328</v>
      </c>
      <c r="F5" s="5" t="s">
        <v>329</v>
      </c>
      <c r="G5" s="6">
        <v>2011</v>
      </c>
      <c r="H5" s="6" t="s">
        <v>15</v>
      </c>
      <c r="I5" s="8">
        <v>300</v>
      </c>
      <c r="J5" s="8">
        <f t="shared" si="0"/>
        <v>900</v>
      </c>
      <c r="K5" s="5">
        <v>3658</v>
      </c>
      <c r="L5" s="156"/>
    </row>
    <row r="6" spans="1:12">
      <c r="A6" s="134">
        <v>3</v>
      </c>
      <c r="B6" s="224" t="s">
        <v>23</v>
      </c>
      <c r="C6" s="46">
        <v>2</v>
      </c>
      <c r="D6" s="5" t="s">
        <v>330</v>
      </c>
      <c r="E6" s="5" t="s">
        <v>331</v>
      </c>
      <c r="F6" s="5" t="s">
        <v>111</v>
      </c>
      <c r="G6" s="6" t="s">
        <v>332</v>
      </c>
      <c r="H6" s="6" t="s">
        <v>15</v>
      </c>
      <c r="I6" s="8">
        <v>358</v>
      </c>
      <c r="J6" s="8">
        <f t="shared" si="0"/>
        <v>716</v>
      </c>
      <c r="K6" s="5">
        <v>3638</v>
      </c>
      <c r="L6" s="156"/>
    </row>
    <row r="7" spans="1:12">
      <c r="A7" s="134">
        <v>4</v>
      </c>
      <c r="B7" s="224" t="s">
        <v>23</v>
      </c>
      <c r="C7" s="46">
        <v>5</v>
      </c>
      <c r="D7" s="5" t="s">
        <v>333</v>
      </c>
      <c r="E7" s="5" t="s">
        <v>334</v>
      </c>
      <c r="F7" s="5" t="s">
        <v>335</v>
      </c>
      <c r="G7" s="6">
        <v>2013</v>
      </c>
      <c r="H7" s="6" t="s">
        <v>15</v>
      </c>
      <c r="I7" s="8">
        <v>426</v>
      </c>
      <c r="J7" s="8">
        <f t="shared" si="0"/>
        <v>2130</v>
      </c>
      <c r="K7" s="5">
        <v>3638</v>
      </c>
      <c r="L7" s="156"/>
    </row>
    <row r="8" spans="1:12">
      <c r="A8" s="134"/>
      <c r="B8" s="224"/>
      <c r="C8" s="46"/>
      <c r="D8" s="5"/>
      <c r="E8" s="5"/>
      <c r="F8" s="5"/>
      <c r="G8" s="5"/>
      <c r="H8" s="6"/>
      <c r="I8" s="8"/>
      <c r="J8" s="8"/>
      <c r="K8" s="5"/>
      <c r="L8" s="156"/>
    </row>
    <row r="9" spans="1:12">
      <c r="A9" s="134"/>
      <c r="B9" s="224"/>
      <c r="C9" s="46"/>
      <c r="D9" s="5"/>
      <c r="E9" s="5"/>
      <c r="F9" s="5"/>
      <c r="G9" s="5"/>
      <c r="H9" s="6"/>
      <c r="I9" s="8"/>
      <c r="J9" s="8"/>
      <c r="K9" s="5"/>
      <c r="L9" s="156"/>
    </row>
    <row r="10" spans="1:12">
      <c r="A10" s="134"/>
      <c r="B10" s="224"/>
      <c r="C10" s="46"/>
      <c r="D10" s="5"/>
      <c r="E10" s="5"/>
      <c r="F10" s="5"/>
      <c r="G10" s="5"/>
      <c r="H10" s="6"/>
      <c r="I10" s="8"/>
      <c r="J10" s="8"/>
      <c r="K10" s="5"/>
      <c r="L10" s="156"/>
    </row>
    <row r="11" spans="1:12">
      <c r="A11" s="134"/>
      <c r="B11" s="224"/>
      <c r="C11" s="46"/>
      <c r="D11" s="5"/>
      <c r="E11" s="5"/>
      <c r="F11" s="5"/>
      <c r="G11" s="5"/>
      <c r="H11" s="6"/>
      <c r="I11" s="8"/>
      <c r="J11" s="8"/>
      <c r="K11" s="5"/>
      <c r="L11" s="156"/>
    </row>
    <row r="12" spans="1:12" ht="15.7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1:12" ht="15.75" customHeight="1"/>
    <row r="14" spans="1:12" ht="15.75" customHeight="1">
      <c r="B14" s="13"/>
      <c r="C14" s="13"/>
      <c r="D14" s="13"/>
      <c r="E14" s="13"/>
      <c r="F14" s="13"/>
      <c r="G14" s="13"/>
      <c r="H14" s="13"/>
      <c r="I14" s="13"/>
      <c r="J14" s="14"/>
      <c r="K14" s="14"/>
    </row>
    <row r="15" spans="1:12" ht="15.75" customHeight="1">
      <c r="G15" s="31"/>
      <c r="H15" s="31"/>
      <c r="J15" s="15"/>
      <c r="K15" s="14"/>
    </row>
    <row r="16" spans="1:12" ht="15.75" customHeight="1">
      <c r="B16" s="16" t="s">
        <v>40</v>
      </c>
      <c r="C16" s="16" t="s">
        <v>41</v>
      </c>
      <c r="G16" s="31"/>
      <c r="H16" s="57"/>
      <c r="I16" s="17" t="s">
        <v>10</v>
      </c>
      <c r="J16" s="290">
        <f>SUM(J4:J15)</f>
        <v>4166</v>
      </c>
      <c r="K16" s="14"/>
    </row>
    <row r="17" spans="1:12" ht="25.5" customHeight="1">
      <c r="B17" s="19">
        <v>4</v>
      </c>
      <c r="C17" s="19">
        <f>SUM(C4:C16)</f>
        <v>13</v>
      </c>
      <c r="D17" s="20" t="s">
        <v>42</v>
      </c>
      <c r="E17" s="13"/>
      <c r="F17" s="13"/>
      <c r="G17" s="13"/>
      <c r="H17" s="13"/>
      <c r="I17" s="13"/>
      <c r="J17" s="14"/>
      <c r="K17" s="14"/>
    </row>
    <row r="18" spans="1:12" ht="15.75" customHeight="1"/>
    <row r="19" spans="1:12" ht="15.75" customHeight="1">
      <c r="F19" s="16" t="s">
        <v>40</v>
      </c>
      <c r="G19" s="16" t="s">
        <v>41</v>
      </c>
      <c r="J19" s="22" t="s">
        <v>43</v>
      </c>
      <c r="K19" s="11"/>
    </row>
    <row r="20" spans="1:12" ht="27.75" customHeight="1">
      <c r="F20" s="19">
        <f t="shared" ref="F20:G20" si="1">+B17</f>
        <v>4</v>
      </c>
      <c r="G20" s="19">
        <f t="shared" si="1"/>
        <v>13</v>
      </c>
      <c r="H20" s="17" t="s">
        <v>44</v>
      </c>
      <c r="I20" s="23">
        <f>J16</f>
        <v>4166</v>
      </c>
      <c r="J20" s="24">
        <v>60000</v>
      </c>
      <c r="K20" s="25"/>
    </row>
    <row r="21" spans="1:12" ht="15.75" customHeight="1"/>
    <row r="22" spans="1:12" ht="15.75" customHeight="1"/>
    <row r="23" spans="1:12" ht="31.5" customHeight="1">
      <c r="B23" s="357" t="s">
        <v>1190</v>
      </c>
      <c r="C23" s="357"/>
      <c r="D23" s="357"/>
      <c r="E23" s="357"/>
      <c r="F23" s="357"/>
      <c r="G23" s="357"/>
      <c r="H23" s="357"/>
      <c r="I23" s="357"/>
      <c r="J23" s="357"/>
      <c r="K23" s="357"/>
    </row>
    <row r="24" spans="1:12" ht="27" customHeight="1">
      <c r="A24" s="361" t="s">
        <v>2349</v>
      </c>
      <c r="B24" s="358" t="s">
        <v>323</v>
      </c>
      <c r="C24" s="359"/>
      <c r="D24" s="359"/>
      <c r="E24" s="359"/>
      <c r="F24" s="359"/>
      <c r="G24" s="359"/>
      <c r="H24" s="359"/>
      <c r="I24" s="359"/>
      <c r="J24" s="128"/>
      <c r="K24" s="128"/>
      <c r="L24" s="156"/>
    </row>
    <row r="25" spans="1:12" ht="15.75" customHeight="1">
      <c r="A25" s="361"/>
      <c r="B25" s="127" t="s">
        <v>2</v>
      </c>
      <c r="C25" s="127" t="s">
        <v>3</v>
      </c>
      <c r="D25" s="119" t="s">
        <v>4</v>
      </c>
      <c r="E25" s="127" t="s">
        <v>5</v>
      </c>
      <c r="F25" s="127" t="s">
        <v>6</v>
      </c>
      <c r="G25" s="127" t="s">
        <v>7</v>
      </c>
      <c r="H25" s="127" t="s">
        <v>8</v>
      </c>
      <c r="I25" s="210" t="s">
        <v>9</v>
      </c>
      <c r="J25" s="209" t="s">
        <v>10</v>
      </c>
      <c r="K25" s="114" t="s">
        <v>11</v>
      </c>
      <c r="L25" s="156"/>
    </row>
    <row r="26" spans="1:12" ht="15.75" customHeight="1">
      <c r="A26" s="134">
        <v>1</v>
      </c>
      <c r="B26" s="172" t="s">
        <v>515</v>
      </c>
      <c r="C26" s="141">
        <v>5</v>
      </c>
      <c r="D26" s="142" t="s">
        <v>1669</v>
      </c>
      <c r="E26" s="141" t="s">
        <v>1695</v>
      </c>
      <c r="F26" s="141" t="s">
        <v>1303</v>
      </c>
      <c r="G26" s="141">
        <v>2016</v>
      </c>
      <c r="H26" s="172" t="s">
        <v>15</v>
      </c>
      <c r="I26" s="274">
        <v>560</v>
      </c>
      <c r="J26" s="214">
        <v>2800</v>
      </c>
      <c r="K26" s="151">
        <v>1991</v>
      </c>
      <c r="L26" s="156"/>
    </row>
    <row r="27" spans="1:12" ht="15.75" customHeight="1">
      <c r="A27" s="134">
        <v>2</v>
      </c>
      <c r="B27" s="172" t="s">
        <v>515</v>
      </c>
      <c r="C27" s="141">
        <v>5</v>
      </c>
      <c r="D27" s="142" t="s">
        <v>1670</v>
      </c>
      <c r="E27" s="141" t="s">
        <v>1696</v>
      </c>
      <c r="F27" s="141" t="s">
        <v>1697</v>
      </c>
      <c r="G27" s="141">
        <v>2018</v>
      </c>
      <c r="H27" s="172" t="s">
        <v>15</v>
      </c>
      <c r="I27" s="274">
        <v>828.80000000000007</v>
      </c>
      <c r="J27" s="214">
        <v>4144</v>
      </c>
      <c r="K27" s="151">
        <v>1991</v>
      </c>
      <c r="L27" s="156"/>
    </row>
    <row r="28" spans="1:12" ht="15.75" customHeight="1">
      <c r="A28" s="134">
        <v>3</v>
      </c>
      <c r="B28" s="172" t="s">
        <v>515</v>
      </c>
      <c r="C28" s="141">
        <v>5</v>
      </c>
      <c r="D28" s="142" t="s">
        <v>1671</v>
      </c>
      <c r="E28" s="141" t="s">
        <v>1698</v>
      </c>
      <c r="F28" s="141" t="s">
        <v>1303</v>
      </c>
      <c r="G28" s="141">
        <v>2016</v>
      </c>
      <c r="H28" s="172" t="s">
        <v>15</v>
      </c>
      <c r="I28" s="274">
        <v>504</v>
      </c>
      <c r="J28" s="214">
        <v>2520</v>
      </c>
      <c r="K28" s="151">
        <v>1991</v>
      </c>
      <c r="L28" s="156"/>
    </row>
    <row r="29" spans="1:12" ht="15.75" customHeight="1">
      <c r="A29" s="134">
        <v>4</v>
      </c>
      <c r="B29" s="172" t="s">
        <v>515</v>
      </c>
      <c r="C29" s="141">
        <v>5</v>
      </c>
      <c r="D29" s="142" t="s">
        <v>1672</v>
      </c>
      <c r="E29" s="141" t="s">
        <v>1699</v>
      </c>
      <c r="F29" s="141" t="s">
        <v>1700</v>
      </c>
      <c r="G29" s="141">
        <v>2020</v>
      </c>
      <c r="H29" s="172" t="s">
        <v>15</v>
      </c>
      <c r="I29" s="274">
        <v>964.28903225806471</v>
      </c>
      <c r="J29" s="214">
        <v>4821.4451612903231</v>
      </c>
      <c r="K29" s="151">
        <v>1991</v>
      </c>
      <c r="L29" s="156"/>
    </row>
    <row r="30" spans="1:12" ht="15.75" customHeight="1">
      <c r="A30" s="134">
        <v>5</v>
      </c>
      <c r="B30" s="172" t="s">
        <v>515</v>
      </c>
      <c r="C30" s="141">
        <v>2</v>
      </c>
      <c r="D30" s="142" t="s">
        <v>1673</v>
      </c>
      <c r="E30" s="141" t="s">
        <v>1701</v>
      </c>
      <c r="F30" s="141" t="s">
        <v>1702</v>
      </c>
      <c r="G30" s="141">
        <v>2019</v>
      </c>
      <c r="H30" s="172" t="s">
        <v>15</v>
      </c>
      <c r="I30" s="274">
        <v>3901.9935483870972</v>
      </c>
      <c r="J30" s="214">
        <v>7803.9870967741945</v>
      </c>
      <c r="K30" s="151">
        <v>1991</v>
      </c>
      <c r="L30" s="156"/>
    </row>
    <row r="31" spans="1:12" ht="15.75" customHeight="1">
      <c r="A31" s="134">
        <v>6</v>
      </c>
      <c r="B31" s="172" t="s">
        <v>515</v>
      </c>
      <c r="C31" s="141">
        <v>5</v>
      </c>
      <c r="D31" s="142" t="s">
        <v>1674</v>
      </c>
      <c r="E31" s="141" t="s">
        <v>1703</v>
      </c>
      <c r="F31" s="141" t="s">
        <v>1704</v>
      </c>
      <c r="G31" s="141">
        <v>2018</v>
      </c>
      <c r="H31" s="172" t="s">
        <v>15</v>
      </c>
      <c r="I31" s="274">
        <v>828.80000000000007</v>
      </c>
      <c r="J31" s="214">
        <v>4144</v>
      </c>
      <c r="K31" s="151">
        <v>1991</v>
      </c>
      <c r="L31" s="156"/>
    </row>
    <row r="32" spans="1:12" s="139" customFormat="1" ht="15.75" customHeight="1">
      <c r="A32" s="134">
        <v>7</v>
      </c>
      <c r="B32" s="172" t="s">
        <v>515</v>
      </c>
      <c r="C32" s="141">
        <v>5</v>
      </c>
      <c r="D32" s="142" t="s">
        <v>1675</v>
      </c>
      <c r="E32" s="141" t="s">
        <v>1705</v>
      </c>
      <c r="F32" s="141" t="s">
        <v>1704</v>
      </c>
      <c r="G32" s="141">
        <v>2017</v>
      </c>
      <c r="H32" s="172" t="s">
        <v>15</v>
      </c>
      <c r="I32" s="274">
        <v>828.80000000000007</v>
      </c>
      <c r="J32" s="214">
        <v>4144</v>
      </c>
      <c r="K32" s="151">
        <v>1991</v>
      </c>
      <c r="L32" s="156"/>
    </row>
    <row r="33" spans="1:12" s="139" customFormat="1" ht="15.75" customHeight="1">
      <c r="A33" s="134">
        <v>8</v>
      </c>
      <c r="B33" s="172" t="s">
        <v>515</v>
      </c>
      <c r="C33" s="141">
        <v>5</v>
      </c>
      <c r="D33" s="142" t="s">
        <v>1676</v>
      </c>
      <c r="E33" s="141" t="s">
        <v>1706</v>
      </c>
      <c r="F33" s="141" t="s">
        <v>92</v>
      </c>
      <c r="G33" s="141">
        <v>2017</v>
      </c>
      <c r="H33" s="172" t="s">
        <v>15</v>
      </c>
      <c r="I33" s="274">
        <v>179.1</v>
      </c>
      <c r="J33" s="214">
        <v>895.5</v>
      </c>
      <c r="K33" s="151">
        <v>1991</v>
      </c>
      <c r="L33" s="156"/>
    </row>
    <row r="34" spans="1:12" s="139" customFormat="1" ht="15.75" customHeight="1">
      <c r="A34" s="134">
        <v>9</v>
      </c>
      <c r="B34" s="172" t="s">
        <v>515</v>
      </c>
      <c r="C34" s="141">
        <v>3</v>
      </c>
      <c r="D34" s="142" t="s">
        <v>1677</v>
      </c>
      <c r="E34" s="141" t="s">
        <v>1707</v>
      </c>
      <c r="F34" s="141" t="s">
        <v>1662</v>
      </c>
      <c r="G34" s="141">
        <v>2021</v>
      </c>
      <c r="H34" s="172" t="s">
        <v>15</v>
      </c>
      <c r="I34" s="274">
        <v>678.40000000000009</v>
      </c>
      <c r="J34" s="214">
        <v>2035.2000000000003</v>
      </c>
      <c r="K34" s="151">
        <v>1991</v>
      </c>
      <c r="L34" s="156"/>
    </row>
    <row r="35" spans="1:12" s="139" customFormat="1" ht="15.75" customHeight="1">
      <c r="A35" s="134">
        <v>10</v>
      </c>
      <c r="B35" s="172" t="s">
        <v>515</v>
      </c>
      <c r="C35" s="141">
        <v>3</v>
      </c>
      <c r="D35" s="142" t="s">
        <v>1678</v>
      </c>
      <c r="E35" s="141" t="s">
        <v>1708</v>
      </c>
      <c r="F35" s="141" t="s">
        <v>1662</v>
      </c>
      <c r="G35" s="141">
        <v>2020</v>
      </c>
      <c r="H35" s="172" t="s">
        <v>15</v>
      </c>
      <c r="I35" s="274">
        <v>678.40000000000009</v>
      </c>
      <c r="J35" s="214">
        <v>2035.2000000000003</v>
      </c>
      <c r="K35" s="151">
        <v>1991</v>
      </c>
      <c r="L35" s="156"/>
    </row>
    <row r="36" spans="1:12" s="139" customFormat="1" ht="15.75" customHeight="1">
      <c r="A36" s="134">
        <v>11</v>
      </c>
      <c r="B36" s="172" t="s">
        <v>515</v>
      </c>
      <c r="C36" s="141">
        <v>3</v>
      </c>
      <c r="D36" s="142" t="s">
        <v>1679</v>
      </c>
      <c r="E36" s="141" t="s">
        <v>1709</v>
      </c>
      <c r="F36" s="141" t="s">
        <v>1710</v>
      </c>
      <c r="G36" s="141">
        <v>2021</v>
      </c>
      <c r="H36" s="172" t="s">
        <v>15</v>
      </c>
      <c r="I36" s="274">
        <v>798.40000000000009</v>
      </c>
      <c r="J36" s="214">
        <v>2395.2000000000003</v>
      </c>
      <c r="K36" s="151">
        <v>1991</v>
      </c>
      <c r="L36" s="156"/>
    </row>
    <row r="37" spans="1:12" s="139" customFormat="1" ht="15.75" customHeight="1">
      <c r="A37" s="134">
        <v>12</v>
      </c>
      <c r="B37" s="172" t="s">
        <v>515</v>
      </c>
      <c r="C37" s="141">
        <v>3</v>
      </c>
      <c r="D37" s="142" t="s">
        <v>1680</v>
      </c>
      <c r="E37" s="141" t="s">
        <v>1711</v>
      </c>
      <c r="F37" s="141" t="s">
        <v>1665</v>
      </c>
      <c r="G37" s="141">
        <v>2021</v>
      </c>
      <c r="H37" s="172" t="s">
        <v>15</v>
      </c>
      <c r="I37" s="274">
        <v>729.00000000000011</v>
      </c>
      <c r="J37" s="214">
        <v>2187.0000000000005</v>
      </c>
      <c r="K37" s="151">
        <v>1991</v>
      </c>
      <c r="L37" s="156"/>
    </row>
    <row r="38" spans="1:12" s="139" customFormat="1" ht="15.75" customHeight="1">
      <c r="A38" s="134">
        <v>13</v>
      </c>
      <c r="B38" s="172" t="s">
        <v>515</v>
      </c>
      <c r="C38" s="141">
        <v>3</v>
      </c>
      <c r="D38" s="142" t="s">
        <v>1681</v>
      </c>
      <c r="E38" s="141" t="s">
        <v>1712</v>
      </c>
      <c r="F38" s="141" t="s">
        <v>1713</v>
      </c>
      <c r="G38" s="141">
        <v>2021</v>
      </c>
      <c r="H38" s="172" t="s">
        <v>15</v>
      </c>
      <c r="I38" s="274">
        <v>529</v>
      </c>
      <c r="J38" s="214">
        <v>1587</v>
      </c>
      <c r="K38" s="151">
        <v>1991</v>
      </c>
      <c r="L38" s="156"/>
    </row>
    <row r="39" spans="1:12" s="139" customFormat="1" ht="15.75" customHeight="1">
      <c r="A39" s="134">
        <v>14</v>
      </c>
      <c r="B39" s="172" t="s">
        <v>515</v>
      </c>
      <c r="C39" s="141">
        <v>3</v>
      </c>
      <c r="D39" s="142" t="s">
        <v>1682</v>
      </c>
      <c r="E39" s="141" t="s">
        <v>1714</v>
      </c>
      <c r="F39" s="141" t="s">
        <v>1715</v>
      </c>
      <c r="G39" s="141">
        <v>2021</v>
      </c>
      <c r="H39" s="172" t="s">
        <v>15</v>
      </c>
      <c r="I39" s="274">
        <v>699.00000000000011</v>
      </c>
      <c r="J39" s="214">
        <v>2097.0000000000005</v>
      </c>
      <c r="K39" s="151">
        <v>1991</v>
      </c>
      <c r="L39" s="156"/>
    </row>
    <row r="40" spans="1:12" s="139" customFormat="1" ht="15.75" customHeight="1">
      <c r="A40" s="134">
        <v>15</v>
      </c>
      <c r="B40" s="172" t="s">
        <v>515</v>
      </c>
      <c r="C40" s="141">
        <v>3</v>
      </c>
      <c r="D40" s="142" t="s">
        <v>1683</v>
      </c>
      <c r="E40" s="141" t="s">
        <v>1716</v>
      </c>
      <c r="F40" s="141" t="s">
        <v>1717</v>
      </c>
      <c r="G40" s="141">
        <v>2021</v>
      </c>
      <c r="H40" s="172" t="s">
        <v>15</v>
      </c>
      <c r="I40" s="274">
        <v>929</v>
      </c>
      <c r="J40" s="214">
        <v>2787</v>
      </c>
      <c r="K40" s="151">
        <v>1991</v>
      </c>
      <c r="L40" s="156"/>
    </row>
    <row r="41" spans="1:12" ht="15.75" customHeight="1">
      <c r="A41" s="134">
        <v>16</v>
      </c>
      <c r="B41" s="172" t="s">
        <v>515</v>
      </c>
      <c r="C41" s="141">
        <v>3</v>
      </c>
      <c r="D41" s="142" t="s">
        <v>1684</v>
      </c>
      <c r="E41" s="141" t="s">
        <v>524</v>
      </c>
      <c r="F41" s="141" t="s">
        <v>1718</v>
      </c>
      <c r="G41" s="141">
        <v>2021</v>
      </c>
      <c r="H41" s="172" t="s">
        <v>15</v>
      </c>
      <c r="I41" s="274">
        <v>1149</v>
      </c>
      <c r="J41" s="214">
        <v>3447</v>
      </c>
      <c r="K41" s="151">
        <v>1991</v>
      </c>
      <c r="L41" s="156"/>
    </row>
    <row r="42" spans="1:12" ht="15.75" customHeight="1">
      <c r="A42" s="134">
        <v>17</v>
      </c>
      <c r="B42" s="172" t="s">
        <v>515</v>
      </c>
      <c r="C42" s="141">
        <v>3</v>
      </c>
      <c r="D42" s="142" t="s">
        <v>1685</v>
      </c>
      <c r="E42" s="141" t="s">
        <v>1719</v>
      </c>
      <c r="F42" s="141" t="s">
        <v>1720</v>
      </c>
      <c r="G42" s="141">
        <v>2020</v>
      </c>
      <c r="H42" s="172" t="s">
        <v>15</v>
      </c>
      <c r="I42" s="274">
        <v>1149</v>
      </c>
      <c r="J42" s="214">
        <v>3447</v>
      </c>
      <c r="K42" s="151">
        <v>1991</v>
      </c>
      <c r="L42" s="156"/>
    </row>
    <row r="43" spans="1:12" ht="15.75" customHeight="1">
      <c r="A43" s="134">
        <v>18</v>
      </c>
      <c r="B43" s="172" t="s">
        <v>515</v>
      </c>
      <c r="C43" s="141">
        <v>3</v>
      </c>
      <c r="D43" s="142" t="s">
        <v>1686</v>
      </c>
      <c r="E43" s="141" t="s">
        <v>524</v>
      </c>
      <c r="F43" s="141" t="s">
        <v>1721</v>
      </c>
      <c r="G43" s="141">
        <v>2020</v>
      </c>
      <c r="H43" s="172" t="s">
        <v>15</v>
      </c>
      <c r="I43" s="274">
        <v>2349</v>
      </c>
      <c r="J43" s="214">
        <v>7047</v>
      </c>
      <c r="K43" s="151">
        <v>1991</v>
      </c>
      <c r="L43" s="156"/>
    </row>
    <row r="44" spans="1:12" ht="15.75" customHeight="1">
      <c r="A44" s="134">
        <v>19</v>
      </c>
      <c r="B44" s="172" t="s">
        <v>515</v>
      </c>
      <c r="C44" s="141">
        <v>3</v>
      </c>
      <c r="D44" s="142" t="s">
        <v>1687</v>
      </c>
      <c r="E44" s="141" t="s">
        <v>1722</v>
      </c>
      <c r="F44" s="141" t="s">
        <v>1723</v>
      </c>
      <c r="G44" s="141">
        <v>2020</v>
      </c>
      <c r="H44" s="172" t="s">
        <v>15</v>
      </c>
      <c r="I44" s="274">
        <v>1149</v>
      </c>
      <c r="J44" s="214">
        <v>3447</v>
      </c>
      <c r="K44" s="151">
        <v>1991</v>
      </c>
      <c r="L44" s="156"/>
    </row>
    <row r="45" spans="1:12" ht="15.75" customHeight="1">
      <c r="A45" s="134">
        <v>20</v>
      </c>
      <c r="B45" s="172" t="s">
        <v>515</v>
      </c>
      <c r="C45" s="141">
        <v>3</v>
      </c>
      <c r="D45" s="142" t="s">
        <v>1688</v>
      </c>
      <c r="E45" s="141" t="s">
        <v>1724</v>
      </c>
      <c r="F45" s="141" t="s">
        <v>1725</v>
      </c>
      <c r="G45" s="141">
        <v>2020</v>
      </c>
      <c r="H45" s="172" t="s">
        <v>15</v>
      </c>
      <c r="I45" s="274">
        <v>549</v>
      </c>
      <c r="J45" s="214">
        <v>1647</v>
      </c>
      <c r="K45" s="151">
        <v>1991</v>
      </c>
      <c r="L45" s="156"/>
    </row>
    <row r="46" spans="1:12" ht="15.75" customHeight="1">
      <c r="A46" s="134">
        <v>21</v>
      </c>
      <c r="B46" s="172" t="s">
        <v>515</v>
      </c>
      <c r="C46" s="141">
        <v>3</v>
      </c>
      <c r="D46" s="142" t="s">
        <v>1689</v>
      </c>
      <c r="E46" s="141" t="s">
        <v>1726</v>
      </c>
      <c r="F46" s="141" t="s">
        <v>76</v>
      </c>
      <c r="G46" s="141">
        <v>2019</v>
      </c>
      <c r="H46" s="172" t="s">
        <v>15</v>
      </c>
      <c r="I46" s="274">
        <v>1349</v>
      </c>
      <c r="J46" s="214">
        <v>4047</v>
      </c>
      <c r="K46" s="151">
        <v>1991</v>
      </c>
      <c r="L46" s="156"/>
    </row>
    <row r="47" spans="1:12" ht="15.75" customHeight="1">
      <c r="A47" s="134">
        <v>22</v>
      </c>
      <c r="B47" s="172" t="s">
        <v>515</v>
      </c>
      <c r="C47" s="141">
        <v>3</v>
      </c>
      <c r="D47" s="142" t="s">
        <v>1690</v>
      </c>
      <c r="E47" s="141" t="s">
        <v>1727</v>
      </c>
      <c r="F47" s="141" t="s">
        <v>1528</v>
      </c>
      <c r="G47" s="141">
        <v>2019</v>
      </c>
      <c r="H47" s="172" t="s">
        <v>15</v>
      </c>
      <c r="I47" s="274">
        <v>949</v>
      </c>
      <c r="J47" s="214">
        <v>2847</v>
      </c>
      <c r="K47" s="151">
        <v>1991</v>
      </c>
      <c r="L47" s="156"/>
    </row>
    <row r="48" spans="1:12" ht="15.75" customHeight="1">
      <c r="A48" s="134">
        <v>23</v>
      </c>
      <c r="B48" s="172" t="s">
        <v>515</v>
      </c>
      <c r="C48" s="152">
        <v>2</v>
      </c>
      <c r="D48" s="144" t="s">
        <v>1691</v>
      </c>
      <c r="E48" s="144" t="s">
        <v>1728</v>
      </c>
      <c r="F48" s="144" t="s">
        <v>1061</v>
      </c>
      <c r="G48" s="152">
        <v>2020</v>
      </c>
      <c r="H48" s="172" t="s">
        <v>15</v>
      </c>
      <c r="I48" s="275">
        <v>999</v>
      </c>
      <c r="J48" s="214">
        <v>1998</v>
      </c>
      <c r="K48" s="151">
        <v>1991</v>
      </c>
      <c r="L48" s="156"/>
    </row>
    <row r="49" spans="1:12" s="139" customFormat="1" ht="15.75" customHeight="1">
      <c r="A49" s="134">
        <v>24</v>
      </c>
      <c r="B49" s="172" t="s">
        <v>515</v>
      </c>
      <c r="C49" s="152">
        <v>3</v>
      </c>
      <c r="D49" s="144" t="s">
        <v>1692</v>
      </c>
      <c r="E49" s="144" t="s">
        <v>1729</v>
      </c>
      <c r="F49" s="144" t="s">
        <v>1665</v>
      </c>
      <c r="G49" s="152">
        <v>2019</v>
      </c>
      <c r="H49" s="172" t="s">
        <v>15</v>
      </c>
      <c r="I49" s="275">
        <v>779.00000000000011</v>
      </c>
      <c r="J49" s="214">
        <v>2337.0000000000005</v>
      </c>
      <c r="K49" s="151">
        <v>1991</v>
      </c>
      <c r="L49" s="156"/>
    </row>
    <row r="50" spans="1:12" s="139" customFormat="1" ht="15.75" customHeight="1">
      <c r="A50" s="134">
        <v>25</v>
      </c>
      <c r="B50" s="172" t="s">
        <v>515</v>
      </c>
      <c r="C50" s="152">
        <v>3</v>
      </c>
      <c r="D50" s="144" t="s">
        <v>1693</v>
      </c>
      <c r="E50" s="144" t="s">
        <v>524</v>
      </c>
      <c r="F50" s="144" t="s">
        <v>1303</v>
      </c>
      <c r="G50" s="152">
        <v>2019</v>
      </c>
      <c r="H50" s="172" t="s">
        <v>15</v>
      </c>
      <c r="I50" s="275">
        <v>800</v>
      </c>
      <c r="J50" s="214">
        <v>2400</v>
      </c>
      <c r="K50" s="151">
        <v>1991</v>
      </c>
      <c r="L50" s="156"/>
    </row>
    <row r="51" spans="1:12" s="139" customFormat="1" ht="15.75" customHeight="1">
      <c r="A51" s="134">
        <v>26</v>
      </c>
      <c r="B51" s="172" t="s">
        <v>515</v>
      </c>
      <c r="C51" s="152">
        <v>3</v>
      </c>
      <c r="D51" s="144" t="s">
        <v>1694</v>
      </c>
      <c r="E51" s="144" t="s">
        <v>1730</v>
      </c>
      <c r="F51" s="144" t="s">
        <v>1303</v>
      </c>
      <c r="G51" s="152">
        <v>2019</v>
      </c>
      <c r="H51" s="172" t="s">
        <v>15</v>
      </c>
      <c r="I51" s="275">
        <v>312</v>
      </c>
      <c r="J51" s="214">
        <v>936</v>
      </c>
      <c r="K51" s="151">
        <v>1991</v>
      </c>
      <c r="L51" s="156"/>
    </row>
    <row r="52" spans="1:12" ht="15.75" customHeight="1">
      <c r="A52" s="156"/>
      <c r="B52" s="118"/>
      <c r="C52" s="119"/>
      <c r="D52" s="114"/>
      <c r="E52" s="114"/>
      <c r="F52" s="114"/>
      <c r="G52" s="114"/>
      <c r="H52" s="114"/>
      <c r="I52" s="120"/>
      <c r="J52" s="114"/>
      <c r="K52" s="114"/>
      <c r="L52" s="156"/>
    </row>
    <row r="53" spans="1:12" ht="15.75" customHeight="1">
      <c r="B53" s="121"/>
      <c r="C53" s="116"/>
      <c r="D53" s="110"/>
      <c r="E53" s="110"/>
      <c r="F53" s="110"/>
      <c r="G53" s="110"/>
      <c r="H53" s="110"/>
      <c r="I53" s="117"/>
      <c r="J53" s="110"/>
      <c r="K53" s="110"/>
    </row>
    <row r="54" spans="1:12" ht="15.75" customHeight="1">
      <c r="B54" s="139"/>
      <c r="C54" s="139"/>
      <c r="D54" s="139"/>
      <c r="E54" s="139"/>
      <c r="F54" s="139"/>
      <c r="G54" s="139"/>
      <c r="H54" s="139"/>
      <c r="I54" s="139"/>
      <c r="J54" s="139"/>
      <c r="K54" s="139"/>
    </row>
    <row r="55" spans="1:12" ht="15.75" customHeight="1">
      <c r="B55" s="122"/>
      <c r="C55" s="122"/>
      <c r="D55" s="122"/>
      <c r="E55" s="122"/>
      <c r="F55" s="122"/>
      <c r="G55" s="122"/>
      <c r="H55" s="122"/>
      <c r="I55" s="122"/>
      <c r="J55" s="123"/>
      <c r="K55" s="123"/>
    </row>
    <row r="56" spans="1:12" ht="15.75" customHeight="1">
      <c r="B56" s="110"/>
      <c r="C56" s="110"/>
      <c r="D56" s="110"/>
      <c r="E56" s="110"/>
      <c r="F56" s="110"/>
      <c r="G56" s="110"/>
      <c r="H56" s="110"/>
      <c r="I56" s="110"/>
      <c r="J56" s="111"/>
      <c r="K56" s="123"/>
    </row>
    <row r="57" spans="1:12" ht="20.25" customHeight="1">
      <c r="B57" s="112" t="s">
        <v>1189</v>
      </c>
      <c r="C57" s="112" t="s">
        <v>41</v>
      </c>
      <c r="D57" s="110"/>
      <c r="E57" s="110"/>
      <c r="F57" s="110"/>
      <c r="G57" s="110"/>
      <c r="H57" s="211"/>
      <c r="I57" s="124" t="s">
        <v>10</v>
      </c>
      <c r="J57" s="217">
        <f>SUM(J26:J56)</f>
        <v>79996.532258064515</v>
      </c>
      <c r="K57" s="123"/>
    </row>
    <row r="58" spans="1:12" ht="21.75" customHeight="1">
      <c r="B58" s="125">
        <v>26</v>
      </c>
      <c r="C58" s="125">
        <f>SUM(C26:C57)</f>
        <v>90</v>
      </c>
      <c r="D58" s="126" t="s">
        <v>42</v>
      </c>
      <c r="E58" s="122"/>
      <c r="F58" s="122"/>
      <c r="G58" s="122"/>
      <c r="H58" s="122"/>
      <c r="I58" s="122"/>
      <c r="J58" s="123"/>
      <c r="K58" s="123"/>
    </row>
    <row r="59" spans="1:12" ht="15.75" customHeight="1" thickBot="1">
      <c r="B59" s="139"/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2" ht="15.75" customHeight="1">
      <c r="B60" s="110"/>
      <c r="C60" s="110"/>
      <c r="D60" s="110"/>
      <c r="E60" s="110"/>
      <c r="F60" s="112" t="s">
        <v>1189</v>
      </c>
      <c r="G60" s="112" t="s">
        <v>41</v>
      </c>
      <c r="H60" s="110"/>
      <c r="I60" s="110"/>
      <c r="J60" s="22" t="s">
        <v>43</v>
      </c>
      <c r="K60" s="110"/>
    </row>
    <row r="61" spans="1:12" ht="23.25" customHeight="1" thickBot="1">
      <c r="B61" s="110"/>
      <c r="C61" s="110"/>
      <c r="D61" s="110"/>
      <c r="E61" s="110"/>
      <c r="F61" s="125">
        <f>B58</f>
        <v>26</v>
      </c>
      <c r="G61" s="125">
        <f>C58</f>
        <v>90</v>
      </c>
      <c r="H61" s="113" t="s">
        <v>44</v>
      </c>
      <c r="I61" s="124">
        <f>J57</f>
        <v>79996.532258064515</v>
      </c>
      <c r="J61" s="24">
        <v>50000</v>
      </c>
      <c r="K61" s="110"/>
    </row>
    <row r="62" spans="1:12" ht="15.75" customHeight="1">
      <c r="B62" s="139"/>
      <c r="C62" s="139"/>
      <c r="D62" s="139"/>
      <c r="E62" s="139"/>
      <c r="F62" s="139"/>
      <c r="G62" s="139"/>
      <c r="H62" s="139"/>
      <c r="I62" s="139"/>
      <c r="J62" s="139"/>
      <c r="K62" s="139"/>
    </row>
    <row r="63" spans="1:12" ht="15.75" customHeight="1">
      <c r="B63" s="139"/>
      <c r="C63" s="139"/>
      <c r="D63" s="139"/>
      <c r="E63" s="139"/>
      <c r="F63" s="139"/>
      <c r="G63" s="139"/>
      <c r="H63" s="139"/>
      <c r="I63" s="139"/>
      <c r="J63" s="139"/>
      <c r="K63" s="139"/>
    </row>
    <row r="64" spans="1:12" ht="15.75" customHeight="1">
      <c r="B64" s="139"/>
      <c r="C64" s="139"/>
      <c r="D64" s="139"/>
      <c r="E64" s="139"/>
      <c r="F64" s="139"/>
      <c r="G64" s="139"/>
      <c r="H64" s="139"/>
      <c r="I64" s="139"/>
      <c r="J64" s="139"/>
      <c r="K64" s="139"/>
    </row>
    <row r="65" spans="2:11" ht="15.75" customHeight="1">
      <c r="B65" s="139"/>
      <c r="C65" s="139"/>
      <c r="D65" s="139"/>
      <c r="E65" s="139"/>
      <c r="F65" s="139"/>
      <c r="G65" s="139"/>
      <c r="H65" s="139"/>
      <c r="I65" s="139"/>
      <c r="J65" s="139"/>
      <c r="K65" s="139"/>
    </row>
    <row r="66" spans="2:11" ht="15.75" customHeight="1">
      <c r="B66" s="139"/>
      <c r="C66" s="139"/>
      <c r="D66" s="139"/>
      <c r="E66" s="135" t="s">
        <v>1194</v>
      </c>
      <c r="F66" s="135" t="s">
        <v>1192</v>
      </c>
      <c r="G66" s="135" t="s">
        <v>1193</v>
      </c>
      <c r="H66" s="183" t="s">
        <v>1589</v>
      </c>
      <c r="I66" s="183" t="s">
        <v>1590</v>
      </c>
      <c r="J66" s="139"/>
      <c r="K66" s="139"/>
    </row>
    <row r="67" spans="2:11" ht="15.75" customHeight="1">
      <c r="B67" s="139"/>
      <c r="C67" s="139"/>
      <c r="D67" s="139"/>
      <c r="E67" s="134"/>
      <c r="F67" s="184">
        <f>B58+B17</f>
        <v>30</v>
      </c>
      <c r="G67" s="184">
        <f>G61+C17</f>
        <v>103</v>
      </c>
      <c r="H67" s="185">
        <v>110000</v>
      </c>
      <c r="I67" s="186">
        <f>J57+J16</f>
        <v>84162.532258064515</v>
      </c>
      <c r="J67" s="139"/>
      <c r="K67" s="139"/>
    </row>
    <row r="68" spans="2:11" ht="15.75" customHeight="1"/>
    <row r="69" spans="2:11" ht="15.75" customHeight="1"/>
    <row r="70" spans="2:11" ht="15.75" customHeight="1"/>
    <row r="71" spans="2:11" ht="15.75" customHeight="1"/>
    <row r="72" spans="2:11" ht="15.75" customHeight="1"/>
    <row r="73" spans="2:11" ht="15.75" customHeight="1"/>
    <row r="74" spans="2:11" ht="15.75" customHeight="1"/>
    <row r="75" spans="2:11" ht="15.75" customHeight="1"/>
    <row r="76" spans="2:11" ht="15.75" customHeight="1"/>
    <row r="77" spans="2:11" ht="15.75" customHeight="1"/>
    <row r="78" spans="2:11" ht="15.75" customHeight="1"/>
    <row r="79" spans="2:11" ht="15.75" customHeight="1"/>
    <row r="80" spans="2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">
    <mergeCell ref="B1:K1"/>
    <mergeCell ref="B2:I2"/>
    <mergeCell ref="B23:K23"/>
    <mergeCell ref="B24:I24"/>
    <mergeCell ref="A2:A3"/>
    <mergeCell ref="A24:A2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2"/>
  <sheetViews>
    <sheetView topLeftCell="A61" zoomScale="90" zoomScaleNormal="90" workbookViewId="0">
      <selection activeCell="H89" sqref="H89"/>
    </sheetView>
  </sheetViews>
  <sheetFormatPr baseColWidth="10" defaultColWidth="12.625" defaultRowHeight="15" customHeight="1"/>
  <cols>
    <col min="1" max="1" width="6.75" style="300" customWidth="1"/>
    <col min="2" max="3" width="9.375" customWidth="1"/>
    <col min="4" max="4" width="55.25" customWidth="1"/>
    <col min="5" max="5" width="23.125" customWidth="1"/>
    <col min="6" max="6" width="20.375" customWidth="1"/>
    <col min="7" max="7" width="11.625" customWidth="1"/>
    <col min="8" max="8" width="18.25" customWidth="1"/>
    <col min="9" max="9" width="15.75" customWidth="1"/>
    <col min="10" max="10" width="16" customWidth="1"/>
    <col min="11" max="13" width="9.375" customWidth="1"/>
    <col min="14" max="14" width="11.125" customWidth="1"/>
    <col min="15" max="27" width="9.375" customWidth="1"/>
  </cols>
  <sheetData>
    <row r="1" spans="1:12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2" ht="27.75">
      <c r="A2" s="361" t="s">
        <v>2349</v>
      </c>
      <c r="B2" s="353" t="s">
        <v>336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2">
      <c r="A4" s="134">
        <v>1</v>
      </c>
      <c r="B4" s="224" t="s">
        <v>166</v>
      </c>
      <c r="C4" s="225">
        <v>6</v>
      </c>
      <c r="D4" s="323" t="s">
        <v>337</v>
      </c>
      <c r="E4" s="59" t="s">
        <v>338</v>
      </c>
      <c r="F4" s="5" t="s">
        <v>169</v>
      </c>
      <c r="G4" s="6" t="s">
        <v>339</v>
      </c>
      <c r="H4" s="6" t="s">
        <v>15</v>
      </c>
      <c r="I4" s="8">
        <v>455.77500000000003</v>
      </c>
      <c r="J4" s="8">
        <f t="shared" ref="J4:J39" si="0">I4*C4</f>
        <v>2734.65</v>
      </c>
      <c r="K4" s="5" t="s">
        <v>340</v>
      </c>
      <c r="L4" s="156"/>
    </row>
    <row r="5" spans="1:12">
      <c r="A5" s="134">
        <v>2</v>
      </c>
      <c r="B5" s="224" t="s">
        <v>166</v>
      </c>
      <c r="C5" s="225">
        <v>6</v>
      </c>
      <c r="D5" s="323" t="s">
        <v>341</v>
      </c>
      <c r="E5" s="59" t="s">
        <v>338</v>
      </c>
      <c r="F5" s="5" t="s">
        <v>169</v>
      </c>
      <c r="G5" s="6" t="s">
        <v>339</v>
      </c>
      <c r="H5" s="6" t="s">
        <v>15</v>
      </c>
      <c r="I5" s="8">
        <v>1722.6750000000002</v>
      </c>
      <c r="J5" s="8">
        <f t="shared" si="0"/>
        <v>10336.050000000001</v>
      </c>
      <c r="K5" s="5" t="s">
        <v>340</v>
      </c>
      <c r="L5" s="156"/>
    </row>
    <row r="6" spans="1:12">
      <c r="A6" s="134">
        <v>3</v>
      </c>
      <c r="B6" s="224" t="s">
        <v>166</v>
      </c>
      <c r="C6" s="225">
        <v>6</v>
      </c>
      <c r="D6" s="323" t="s">
        <v>342</v>
      </c>
      <c r="E6" s="59" t="s">
        <v>343</v>
      </c>
      <c r="F6" s="5" t="s">
        <v>169</v>
      </c>
      <c r="G6" s="6" t="s">
        <v>339</v>
      </c>
      <c r="H6" s="6" t="s">
        <v>15</v>
      </c>
      <c r="I6" s="8">
        <v>527.25</v>
      </c>
      <c r="J6" s="8">
        <f t="shared" si="0"/>
        <v>3163.5</v>
      </c>
      <c r="K6" s="5" t="s">
        <v>340</v>
      </c>
      <c r="L6" s="156"/>
    </row>
    <row r="7" spans="1:12">
      <c r="A7" s="134">
        <v>4</v>
      </c>
      <c r="B7" s="224" t="s">
        <v>166</v>
      </c>
      <c r="C7" s="225">
        <v>3</v>
      </c>
      <c r="D7" s="323" t="s">
        <v>344</v>
      </c>
      <c r="E7" s="59" t="s">
        <v>345</v>
      </c>
      <c r="F7" s="5" t="s">
        <v>169</v>
      </c>
      <c r="G7" s="6" t="s">
        <v>346</v>
      </c>
      <c r="H7" s="6" t="s">
        <v>15</v>
      </c>
      <c r="I7" s="8">
        <v>192.35250000000002</v>
      </c>
      <c r="J7" s="8">
        <f t="shared" si="0"/>
        <v>577.05750000000012</v>
      </c>
      <c r="K7" s="5" t="s">
        <v>340</v>
      </c>
      <c r="L7" s="156"/>
    </row>
    <row r="8" spans="1:12">
      <c r="A8" s="134">
        <v>5</v>
      </c>
      <c r="B8" s="224" t="s">
        <v>166</v>
      </c>
      <c r="C8" s="225">
        <v>3</v>
      </c>
      <c r="D8" s="323" t="s">
        <v>347</v>
      </c>
      <c r="E8" s="59" t="s">
        <v>348</v>
      </c>
      <c r="F8" s="5" t="s">
        <v>169</v>
      </c>
      <c r="G8" s="6" t="s">
        <v>349</v>
      </c>
      <c r="H8" s="6" t="s">
        <v>15</v>
      </c>
      <c r="I8" s="8">
        <v>663.75</v>
      </c>
      <c r="J8" s="8">
        <f t="shared" si="0"/>
        <v>1991.25</v>
      </c>
      <c r="K8" s="5" t="s">
        <v>340</v>
      </c>
      <c r="L8" s="156"/>
    </row>
    <row r="9" spans="1:12">
      <c r="A9" s="134">
        <v>6</v>
      </c>
      <c r="B9" s="224" t="s">
        <v>166</v>
      </c>
      <c r="C9" s="225">
        <v>3</v>
      </c>
      <c r="D9" s="323" t="s">
        <v>350</v>
      </c>
      <c r="E9" s="59" t="s">
        <v>345</v>
      </c>
      <c r="F9" s="5" t="s">
        <v>169</v>
      </c>
      <c r="G9" s="6" t="s">
        <v>349</v>
      </c>
      <c r="H9" s="6" t="s">
        <v>15</v>
      </c>
      <c r="I9" s="8">
        <v>231.75</v>
      </c>
      <c r="J9" s="8">
        <f t="shared" si="0"/>
        <v>695.25</v>
      </c>
      <c r="K9" s="5" t="s">
        <v>340</v>
      </c>
      <c r="L9" s="156"/>
    </row>
    <row r="10" spans="1:12">
      <c r="A10" s="134">
        <v>7</v>
      </c>
      <c r="B10" s="224" t="s">
        <v>166</v>
      </c>
      <c r="C10" s="225">
        <v>3</v>
      </c>
      <c r="D10" s="323" t="s">
        <v>351</v>
      </c>
      <c r="E10" s="59" t="s">
        <v>352</v>
      </c>
      <c r="F10" s="5" t="s">
        <v>169</v>
      </c>
      <c r="G10" s="6" t="s">
        <v>353</v>
      </c>
      <c r="H10" s="6" t="s">
        <v>15</v>
      </c>
      <c r="I10" s="8">
        <v>927</v>
      </c>
      <c r="J10" s="8">
        <f t="shared" si="0"/>
        <v>2781</v>
      </c>
      <c r="K10" s="5" t="s">
        <v>340</v>
      </c>
      <c r="L10" s="156"/>
    </row>
    <row r="11" spans="1:12">
      <c r="A11" s="134">
        <v>8</v>
      </c>
      <c r="B11" s="224" t="s">
        <v>166</v>
      </c>
      <c r="C11" s="225">
        <v>3</v>
      </c>
      <c r="D11" s="323" t="s">
        <v>354</v>
      </c>
      <c r="E11" s="59" t="s">
        <v>355</v>
      </c>
      <c r="F11" s="5" t="s">
        <v>169</v>
      </c>
      <c r="G11" s="6" t="s">
        <v>353</v>
      </c>
      <c r="H11" s="6" t="s">
        <v>15</v>
      </c>
      <c r="I11" s="8">
        <v>632.06999999999994</v>
      </c>
      <c r="J11" s="8">
        <f t="shared" si="0"/>
        <v>1896.2099999999998</v>
      </c>
      <c r="K11" s="5" t="s">
        <v>340</v>
      </c>
      <c r="L11" s="156"/>
    </row>
    <row r="12" spans="1:12">
      <c r="A12" s="134">
        <v>9</v>
      </c>
      <c r="B12" s="224" t="s">
        <v>166</v>
      </c>
      <c r="C12" s="225">
        <v>3</v>
      </c>
      <c r="D12" s="323" t="s">
        <v>356</v>
      </c>
      <c r="E12" s="59" t="s">
        <v>357</v>
      </c>
      <c r="F12" s="5" t="s">
        <v>169</v>
      </c>
      <c r="G12" s="6" t="s">
        <v>358</v>
      </c>
      <c r="H12" s="6" t="s">
        <v>15</v>
      </c>
      <c r="I12" s="8">
        <v>818.84999999999991</v>
      </c>
      <c r="J12" s="8">
        <f t="shared" si="0"/>
        <v>2456.5499999999997</v>
      </c>
      <c r="K12" s="5" t="s">
        <v>340</v>
      </c>
      <c r="L12" s="156"/>
    </row>
    <row r="13" spans="1:12">
      <c r="A13" s="134">
        <v>10</v>
      </c>
      <c r="B13" s="224" t="s">
        <v>166</v>
      </c>
      <c r="C13" s="225">
        <v>3</v>
      </c>
      <c r="D13" s="323" t="s">
        <v>359</v>
      </c>
      <c r="E13" s="59" t="s">
        <v>360</v>
      </c>
      <c r="F13" s="5" t="s">
        <v>169</v>
      </c>
      <c r="G13" s="6" t="s">
        <v>361</v>
      </c>
      <c r="H13" s="6" t="s">
        <v>15</v>
      </c>
      <c r="I13" s="8">
        <v>540.57749999999999</v>
      </c>
      <c r="J13" s="8">
        <f t="shared" si="0"/>
        <v>1621.7325000000001</v>
      </c>
      <c r="K13" s="5" t="s">
        <v>340</v>
      </c>
      <c r="L13" s="156"/>
    </row>
    <row r="14" spans="1:12">
      <c r="A14" s="134">
        <v>11</v>
      </c>
      <c r="B14" s="224" t="s">
        <v>166</v>
      </c>
      <c r="C14" s="225">
        <v>3</v>
      </c>
      <c r="D14" s="323" t="s">
        <v>362</v>
      </c>
      <c r="E14" s="59" t="s">
        <v>363</v>
      </c>
      <c r="F14" s="5" t="s">
        <v>169</v>
      </c>
      <c r="G14" s="6" t="s">
        <v>349</v>
      </c>
      <c r="H14" s="6" t="s">
        <v>15</v>
      </c>
      <c r="I14" s="8">
        <f>J14/C14</f>
        <v>826.57333333333327</v>
      </c>
      <c r="J14" s="8">
        <v>2479.7199999999998</v>
      </c>
      <c r="K14" s="5" t="s">
        <v>340</v>
      </c>
      <c r="L14" s="156"/>
    </row>
    <row r="15" spans="1:12">
      <c r="A15" s="134">
        <v>12</v>
      </c>
      <c r="B15" s="224" t="s">
        <v>166</v>
      </c>
      <c r="C15" s="225">
        <v>6</v>
      </c>
      <c r="D15" s="323" t="s">
        <v>364</v>
      </c>
      <c r="E15" s="59" t="s">
        <v>365</v>
      </c>
      <c r="F15" s="5" t="s">
        <v>169</v>
      </c>
      <c r="G15" s="6">
        <v>2020</v>
      </c>
      <c r="H15" s="6" t="s">
        <v>15</v>
      </c>
      <c r="I15" s="8">
        <v>500.25</v>
      </c>
      <c r="J15" s="8">
        <f t="shared" si="0"/>
        <v>3001.5</v>
      </c>
      <c r="K15" s="5" t="s">
        <v>340</v>
      </c>
      <c r="L15" s="156"/>
    </row>
    <row r="16" spans="1:12">
      <c r="A16" s="134">
        <v>13</v>
      </c>
      <c r="B16" s="224" t="s">
        <v>166</v>
      </c>
      <c r="C16" s="225">
        <v>6</v>
      </c>
      <c r="D16" s="323" t="s">
        <v>366</v>
      </c>
      <c r="E16" s="59" t="s">
        <v>367</v>
      </c>
      <c r="F16" s="5" t="s">
        <v>169</v>
      </c>
      <c r="G16" s="6" t="s">
        <v>368</v>
      </c>
      <c r="H16" s="6" t="s">
        <v>15</v>
      </c>
      <c r="I16" s="8">
        <v>510</v>
      </c>
      <c r="J16" s="8">
        <f t="shared" si="0"/>
        <v>3060</v>
      </c>
      <c r="K16" s="5" t="s">
        <v>340</v>
      </c>
      <c r="L16" s="156"/>
    </row>
    <row r="17" spans="1:27">
      <c r="A17" s="134">
        <v>14</v>
      </c>
      <c r="B17" s="224" t="s">
        <v>166</v>
      </c>
      <c r="C17" s="225">
        <v>6</v>
      </c>
      <c r="D17" s="323" t="s">
        <v>369</v>
      </c>
      <c r="E17" s="59" t="s">
        <v>370</v>
      </c>
      <c r="F17" s="5" t="s">
        <v>169</v>
      </c>
      <c r="G17" s="6" t="s">
        <v>346</v>
      </c>
      <c r="H17" s="6" t="s">
        <v>15</v>
      </c>
      <c r="I17" s="8">
        <v>641.17499999999995</v>
      </c>
      <c r="J17" s="8">
        <f t="shared" si="0"/>
        <v>3847.0499999999997</v>
      </c>
      <c r="K17" s="5" t="s">
        <v>340</v>
      </c>
      <c r="L17" s="156"/>
    </row>
    <row r="18" spans="1:27">
      <c r="A18" s="134">
        <v>15</v>
      </c>
      <c r="B18" s="224" t="s">
        <v>166</v>
      </c>
      <c r="C18" s="225">
        <v>3</v>
      </c>
      <c r="D18" s="323" t="s">
        <v>371</v>
      </c>
      <c r="E18" s="59" t="s">
        <v>372</v>
      </c>
      <c r="F18" s="5" t="s">
        <v>169</v>
      </c>
      <c r="G18" s="6" t="s">
        <v>368</v>
      </c>
      <c r="H18" s="6" t="s">
        <v>15</v>
      </c>
      <c r="I18" s="8">
        <v>386.25</v>
      </c>
      <c r="J18" s="8">
        <f t="shared" si="0"/>
        <v>1158.75</v>
      </c>
      <c r="K18" s="5" t="s">
        <v>340</v>
      </c>
      <c r="L18" s="156"/>
    </row>
    <row r="19" spans="1:27">
      <c r="A19" s="134">
        <v>16</v>
      </c>
      <c r="B19" s="224" t="s">
        <v>166</v>
      </c>
      <c r="C19" s="225">
        <v>3</v>
      </c>
      <c r="D19" s="323" t="s">
        <v>373</v>
      </c>
      <c r="E19" s="59" t="s">
        <v>374</v>
      </c>
      <c r="F19" s="5" t="s">
        <v>169</v>
      </c>
      <c r="G19" s="6" t="s">
        <v>375</v>
      </c>
      <c r="H19" s="6" t="s">
        <v>15</v>
      </c>
      <c r="I19" s="8">
        <v>682.11750000000006</v>
      </c>
      <c r="J19" s="8">
        <f t="shared" si="0"/>
        <v>2046.3525000000002</v>
      </c>
      <c r="K19" s="5" t="s">
        <v>340</v>
      </c>
      <c r="L19" s="156"/>
    </row>
    <row r="20" spans="1:27">
      <c r="A20" s="134">
        <v>17</v>
      </c>
      <c r="B20" s="224" t="s">
        <v>166</v>
      </c>
      <c r="C20" s="225">
        <v>6</v>
      </c>
      <c r="D20" s="323" t="s">
        <v>376</v>
      </c>
      <c r="E20" s="59" t="s">
        <v>377</v>
      </c>
      <c r="F20" s="5" t="s">
        <v>169</v>
      </c>
      <c r="G20" s="6" t="s">
        <v>375</v>
      </c>
      <c r="H20" s="6" t="s">
        <v>15</v>
      </c>
      <c r="I20" s="8">
        <v>596.25</v>
      </c>
      <c r="J20" s="8">
        <f t="shared" si="0"/>
        <v>3577.5</v>
      </c>
      <c r="K20" s="5" t="s">
        <v>340</v>
      </c>
      <c r="L20" s="156"/>
    </row>
    <row r="21" spans="1:27" ht="15.75" customHeight="1">
      <c r="A21" s="134">
        <v>18</v>
      </c>
      <c r="B21" s="224" t="s">
        <v>166</v>
      </c>
      <c r="C21" s="225">
        <v>5</v>
      </c>
      <c r="D21" s="323" t="s">
        <v>378</v>
      </c>
      <c r="E21" s="59" t="s">
        <v>379</v>
      </c>
      <c r="F21" s="5" t="s">
        <v>169</v>
      </c>
      <c r="G21" s="6" t="s">
        <v>339</v>
      </c>
      <c r="H21" s="6" t="s">
        <v>15</v>
      </c>
      <c r="I21" s="8">
        <v>1158.75</v>
      </c>
      <c r="J21" s="8">
        <f t="shared" si="0"/>
        <v>5793.75</v>
      </c>
      <c r="K21" s="5" t="s">
        <v>340</v>
      </c>
      <c r="L21" s="156"/>
    </row>
    <row r="22" spans="1:27" ht="15.75" customHeight="1">
      <c r="A22" s="134">
        <v>19</v>
      </c>
      <c r="B22" s="224" t="s">
        <v>166</v>
      </c>
      <c r="C22" s="225">
        <v>3</v>
      </c>
      <c r="D22" s="323" t="s">
        <v>380</v>
      </c>
      <c r="E22" s="59" t="s">
        <v>381</v>
      </c>
      <c r="F22" s="5" t="s">
        <v>169</v>
      </c>
      <c r="G22" s="6" t="s">
        <v>382</v>
      </c>
      <c r="H22" s="6" t="s">
        <v>15</v>
      </c>
      <c r="I22" s="8">
        <v>1180.3499999999999</v>
      </c>
      <c r="J22" s="8">
        <f t="shared" si="0"/>
        <v>3541.0499999999997</v>
      </c>
      <c r="K22" s="5" t="s">
        <v>340</v>
      </c>
      <c r="L22" s="156"/>
    </row>
    <row r="23" spans="1:27" ht="15.75" customHeight="1">
      <c r="A23" s="134">
        <v>20</v>
      </c>
      <c r="B23" s="224" t="s">
        <v>166</v>
      </c>
      <c r="C23" s="225">
        <v>5</v>
      </c>
      <c r="D23" s="323" t="s">
        <v>383</v>
      </c>
      <c r="E23" s="59" t="s">
        <v>384</v>
      </c>
      <c r="F23" s="5" t="s">
        <v>169</v>
      </c>
      <c r="G23" s="6" t="s">
        <v>339</v>
      </c>
      <c r="H23" s="6" t="s">
        <v>15</v>
      </c>
      <c r="I23" s="8">
        <v>597.91499999999996</v>
      </c>
      <c r="J23" s="8">
        <f t="shared" si="0"/>
        <v>2989.5749999999998</v>
      </c>
      <c r="K23" s="5" t="s">
        <v>340</v>
      </c>
      <c r="L23" s="156"/>
    </row>
    <row r="24" spans="1:27" ht="15.75" customHeight="1">
      <c r="A24" s="134">
        <v>21</v>
      </c>
      <c r="B24" s="224" t="s">
        <v>166</v>
      </c>
      <c r="C24" s="225">
        <v>5</v>
      </c>
      <c r="D24" s="323" t="s">
        <v>385</v>
      </c>
      <c r="E24" s="59" t="s">
        <v>386</v>
      </c>
      <c r="F24" s="5" t="s">
        <v>169</v>
      </c>
      <c r="G24" s="6" t="s">
        <v>349</v>
      </c>
      <c r="H24" s="6" t="s">
        <v>15</v>
      </c>
      <c r="I24" s="8">
        <v>753.1875</v>
      </c>
      <c r="J24" s="8">
        <f t="shared" si="0"/>
        <v>3765.9375</v>
      </c>
      <c r="K24" s="5" t="s">
        <v>340</v>
      </c>
      <c r="L24" s="156"/>
    </row>
    <row r="25" spans="1:27" ht="15.75" customHeight="1">
      <c r="A25" s="134">
        <v>22</v>
      </c>
      <c r="B25" s="224" t="s">
        <v>166</v>
      </c>
      <c r="C25" s="225">
        <v>3</v>
      </c>
      <c r="D25" s="323" t="s">
        <v>387</v>
      </c>
      <c r="E25" s="59" t="s">
        <v>388</v>
      </c>
      <c r="F25" s="5" t="s">
        <v>169</v>
      </c>
      <c r="G25" s="6" t="s">
        <v>368</v>
      </c>
      <c r="H25" s="6" t="s">
        <v>15</v>
      </c>
      <c r="I25" s="8">
        <v>540.75</v>
      </c>
      <c r="J25" s="8">
        <f t="shared" si="0"/>
        <v>1622.25</v>
      </c>
      <c r="K25" s="5" t="s">
        <v>340</v>
      </c>
      <c r="L25" s="156"/>
    </row>
    <row r="26" spans="1:27" ht="15.75" customHeight="1">
      <c r="A26" s="134">
        <v>23</v>
      </c>
      <c r="B26" s="224" t="s">
        <v>23</v>
      </c>
      <c r="C26" s="225">
        <v>6</v>
      </c>
      <c r="D26" s="224" t="s">
        <v>389</v>
      </c>
      <c r="E26" s="59" t="s">
        <v>390</v>
      </c>
      <c r="F26" s="5" t="s">
        <v>184</v>
      </c>
      <c r="G26" s="6">
        <v>2019</v>
      </c>
      <c r="H26" s="6" t="s">
        <v>15</v>
      </c>
      <c r="I26" s="8">
        <v>1431</v>
      </c>
      <c r="J26" s="8">
        <f t="shared" si="0"/>
        <v>8586</v>
      </c>
      <c r="K26" s="9">
        <v>3643</v>
      </c>
      <c r="L26" s="156"/>
    </row>
    <row r="27" spans="1:27" ht="15.75" customHeight="1">
      <c r="A27" s="134">
        <v>24</v>
      </c>
      <c r="B27" s="224" t="s">
        <v>23</v>
      </c>
      <c r="C27" s="225">
        <v>6</v>
      </c>
      <c r="D27" s="224" t="s">
        <v>391</v>
      </c>
      <c r="E27" s="59" t="s">
        <v>392</v>
      </c>
      <c r="F27" s="5" t="s">
        <v>215</v>
      </c>
      <c r="G27" s="6" t="s">
        <v>393</v>
      </c>
      <c r="H27" s="6" t="s">
        <v>15</v>
      </c>
      <c r="I27" s="8">
        <v>306</v>
      </c>
      <c r="J27" s="8">
        <f t="shared" si="0"/>
        <v>1836</v>
      </c>
      <c r="K27" s="9">
        <v>3643</v>
      </c>
      <c r="L27" s="156"/>
    </row>
    <row r="28" spans="1:27" ht="15.75" customHeight="1">
      <c r="A28" s="134">
        <v>25</v>
      </c>
      <c r="B28" s="224" t="s">
        <v>23</v>
      </c>
      <c r="C28" s="225">
        <v>5</v>
      </c>
      <c r="D28" s="224" t="s">
        <v>394</v>
      </c>
      <c r="E28" s="59" t="s">
        <v>395</v>
      </c>
      <c r="F28" s="5" t="s">
        <v>396</v>
      </c>
      <c r="G28" s="6" t="s">
        <v>397</v>
      </c>
      <c r="H28" s="6" t="s">
        <v>15</v>
      </c>
      <c r="I28" s="8">
        <v>1382</v>
      </c>
      <c r="J28" s="8">
        <f t="shared" si="0"/>
        <v>6910</v>
      </c>
      <c r="K28" s="9">
        <v>3643</v>
      </c>
      <c r="L28" s="164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5.75" customHeight="1">
      <c r="A29" s="134">
        <v>26</v>
      </c>
      <c r="B29" s="224" t="s">
        <v>23</v>
      </c>
      <c r="C29" s="225">
        <v>6</v>
      </c>
      <c r="D29" s="324" t="s">
        <v>398</v>
      </c>
      <c r="E29" s="59" t="s">
        <v>399</v>
      </c>
      <c r="F29" s="5" t="s">
        <v>400</v>
      </c>
      <c r="G29" s="6" t="s">
        <v>401</v>
      </c>
      <c r="H29" s="6" t="s">
        <v>15</v>
      </c>
      <c r="I29" s="8">
        <v>328</v>
      </c>
      <c r="J29" s="8">
        <f t="shared" si="0"/>
        <v>1968</v>
      </c>
      <c r="K29" s="9">
        <v>3643</v>
      </c>
      <c r="L29" s="164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.75" customHeight="1">
      <c r="A30" s="134">
        <v>27</v>
      </c>
      <c r="B30" s="224" t="s">
        <v>23</v>
      </c>
      <c r="C30" s="225">
        <v>4</v>
      </c>
      <c r="D30" s="224" t="s">
        <v>402</v>
      </c>
      <c r="E30" s="59" t="s">
        <v>403</v>
      </c>
      <c r="F30" s="5" t="s">
        <v>215</v>
      </c>
      <c r="G30" s="6">
        <v>2020</v>
      </c>
      <c r="H30" s="6" t="s">
        <v>15</v>
      </c>
      <c r="I30" s="8">
        <v>212</v>
      </c>
      <c r="J30" s="8">
        <f t="shared" si="0"/>
        <v>848</v>
      </c>
      <c r="K30" s="9">
        <v>3643</v>
      </c>
      <c r="L30" s="164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5.75" customHeight="1">
      <c r="A31" s="134">
        <v>28</v>
      </c>
      <c r="B31" s="224" t="s">
        <v>23</v>
      </c>
      <c r="C31" s="225">
        <v>4</v>
      </c>
      <c r="D31" s="224" t="s">
        <v>404</v>
      </c>
      <c r="E31" s="59" t="s">
        <v>405</v>
      </c>
      <c r="F31" s="5" t="s">
        <v>215</v>
      </c>
      <c r="G31" s="6">
        <v>2020</v>
      </c>
      <c r="H31" s="6" t="s">
        <v>15</v>
      </c>
      <c r="I31" s="8">
        <v>119</v>
      </c>
      <c r="J31" s="8">
        <f t="shared" si="0"/>
        <v>476</v>
      </c>
      <c r="K31" s="9">
        <v>3643</v>
      </c>
      <c r="L31" s="164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5.75" customHeight="1">
      <c r="A32" s="134">
        <v>29</v>
      </c>
      <c r="B32" s="224" t="s">
        <v>23</v>
      </c>
      <c r="C32" s="225">
        <v>5</v>
      </c>
      <c r="D32" s="224" t="s">
        <v>406</v>
      </c>
      <c r="E32" s="59" t="s">
        <v>407</v>
      </c>
      <c r="F32" s="5" t="s">
        <v>215</v>
      </c>
      <c r="G32" s="6">
        <v>2019</v>
      </c>
      <c r="H32" s="6" t="s">
        <v>15</v>
      </c>
      <c r="I32" s="8">
        <v>705</v>
      </c>
      <c r="J32" s="8">
        <f t="shared" si="0"/>
        <v>3525</v>
      </c>
      <c r="K32" s="9">
        <v>3643</v>
      </c>
      <c r="L32" s="164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5.75" customHeight="1">
      <c r="A33" s="134">
        <v>30</v>
      </c>
      <c r="B33" s="224" t="s">
        <v>23</v>
      </c>
      <c r="C33" s="225">
        <v>6</v>
      </c>
      <c r="D33" s="224" t="s">
        <v>408</v>
      </c>
      <c r="E33" s="59" t="s">
        <v>409</v>
      </c>
      <c r="F33" s="5" t="s">
        <v>215</v>
      </c>
      <c r="G33" s="6">
        <v>2018</v>
      </c>
      <c r="H33" s="6" t="s">
        <v>15</v>
      </c>
      <c r="I33" s="8">
        <v>637</v>
      </c>
      <c r="J33" s="8">
        <f t="shared" si="0"/>
        <v>3822</v>
      </c>
      <c r="K33" s="9">
        <v>3643</v>
      </c>
      <c r="L33" s="164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5.75" customHeight="1">
      <c r="A34" s="134">
        <v>31</v>
      </c>
      <c r="B34" s="224" t="s">
        <v>23</v>
      </c>
      <c r="C34" s="225">
        <v>3</v>
      </c>
      <c r="D34" s="224" t="s">
        <v>410</v>
      </c>
      <c r="E34" s="59" t="s">
        <v>411</v>
      </c>
      <c r="F34" s="5"/>
      <c r="G34" s="6" t="s">
        <v>412</v>
      </c>
      <c r="H34" s="6" t="s">
        <v>15</v>
      </c>
      <c r="I34" s="8">
        <v>777</v>
      </c>
      <c r="J34" s="8">
        <f t="shared" si="0"/>
        <v>2331</v>
      </c>
      <c r="K34" s="9">
        <v>3643</v>
      </c>
      <c r="L34" s="164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5.75" customHeight="1">
      <c r="A35" s="134">
        <v>32</v>
      </c>
      <c r="B35" s="224" t="s">
        <v>23</v>
      </c>
      <c r="C35" s="225">
        <v>5</v>
      </c>
      <c r="D35" s="224" t="s">
        <v>413</v>
      </c>
      <c r="E35" s="59" t="s">
        <v>414</v>
      </c>
      <c r="F35" s="5"/>
      <c r="G35" s="6" t="s">
        <v>415</v>
      </c>
      <c r="H35" s="6" t="s">
        <v>15</v>
      </c>
      <c r="I35" s="8">
        <v>762</v>
      </c>
      <c r="J35" s="8">
        <f t="shared" si="0"/>
        <v>3810</v>
      </c>
      <c r="K35" s="9">
        <v>3643</v>
      </c>
      <c r="L35" s="164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5.75" customHeight="1">
      <c r="A36" s="134">
        <v>33</v>
      </c>
      <c r="B36" s="224" t="s">
        <v>23</v>
      </c>
      <c r="C36" s="225" t="s">
        <v>349</v>
      </c>
      <c r="D36" s="224" t="s">
        <v>416</v>
      </c>
      <c r="E36" s="59" t="s">
        <v>417</v>
      </c>
      <c r="F36" s="5"/>
      <c r="G36" s="6" t="s">
        <v>418</v>
      </c>
      <c r="H36" s="6" t="s">
        <v>15</v>
      </c>
      <c r="I36" s="8">
        <v>699</v>
      </c>
      <c r="J36" s="8">
        <f t="shared" si="0"/>
        <v>1398</v>
      </c>
      <c r="K36" s="9">
        <v>3643</v>
      </c>
      <c r="L36" s="164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15.75" customHeight="1">
      <c r="A37" s="134">
        <v>34</v>
      </c>
      <c r="B37" s="224" t="s">
        <v>23</v>
      </c>
      <c r="C37" s="225">
        <v>3</v>
      </c>
      <c r="D37" s="224" t="s">
        <v>243</v>
      </c>
      <c r="E37" s="59" t="s">
        <v>244</v>
      </c>
      <c r="F37" s="5" t="s">
        <v>169</v>
      </c>
      <c r="G37" s="5" t="s">
        <v>245</v>
      </c>
      <c r="H37" s="6" t="s">
        <v>15</v>
      </c>
      <c r="I37" s="8">
        <v>896</v>
      </c>
      <c r="J37" s="8">
        <f t="shared" si="0"/>
        <v>2688</v>
      </c>
      <c r="K37" s="9">
        <v>3638</v>
      </c>
      <c r="L37" s="164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5.75" customHeight="1">
      <c r="A38" s="134">
        <v>35</v>
      </c>
      <c r="B38" s="224" t="s">
        <v>23</v>
      </c>
      <c r="C38" s="225">
        <v>5</v>
      </c>
      <c r="D38" s="224" t="s">
        <v>243</v>
      </c>
      <c r="E38" s="59" t="s">
        <v>419</v>
      </c>
      <c r="F38" s="5" t="s">
        <v>114</v>
      </c>
      <c r="G38" s="5" t="s">
        <v>420</v>
      </c>
      <c r="H38" s="6" t="s">
        <v>15</v>
      </c>
      <c r="I38" s="8">
        <v>1142</v>
      </c>
      <c r="J38" s="8">
        <f t="shared" si="0"/>
        <v>5710</v>
      </c>
      <c r="K38" s="9">
        <v>3638</v>
      </c>
      <c r="L38" s="156"/>
    </row>
    <row r="39" spans="1:27" ht="15.75" customHeight="1">
      <c r="A39" s="134">
        <v>36</v>
      </c>
      <c r="B39" s="224" t="s">
        <v>23</v>
      </c>
      <c r="C39" s="225">
        <v>3</v>
      </c>
      <c r="D39" s="224" t="s">
        <v>246</v>
      </c>
      <c r="E39" s="59" t="s">
        <v>247</v>
      </c>
      <c r="F39" s="5" t="s">
        <v>248</v>
      </c>
      <c r="G39" s="5" t="s">
        <v>249</v>
      </c>
      <c r="H39" s="6" t="s">
        <v>15</v>
      </c>
      <c r="I39" s="8">
        <v>1117</v>
      </c>
      <c r="J39" s="8">
        <f t="shared" si="0"/>
        <v>3351</v>
      </c>
      <c r="K39" s="9">
        <v>3638</v>
      </c>
      <c r="L39" s="156"/>
    </row>
    <row r="40" spans="1:27" ht="15.75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</row>
    <row r="41" spans="1:27" ht="15.75" customHeight="1">
      <c r="B41" s="11"/>
      <c r="C41" s="11"/>
      <c r="D41" s="31"/>
      <c r="E41" s="31"/>
      <c r="F41" s="31"/>
      <c r="G41" s="31"/>
      <c r="H41" s="31"/>
      <c r="I41" s="31"/>
      <c r="J41" s="15"/>
      <c r="K41" s="15"/>
    </row>
    <row r="42" spans="1:27" ht="15.75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27" ht="15.75" customHeight="1"/>
    <row r="44" spans="1:27" ht="15.75" customHeight="1">
      <c r="B44" s="13"/>
      <c r="C44" s="13"/>
      <c r="D44" s="13"/>
      <c r="E44" s="13"/>
      <c r="F44" s="13"/>
      <c r="G44" s="13"/>
      <c r="H44" s="13"/>
      <c r="I44" s="13"/>
      <c r="J44" s="14"/>
      <c r="K44" s="14"/>
    </row>
    <row r="45" spans="1:27" ht="15.75" customHeight="1">
      <c r="J45" s="15"/>
      <c r="K45" s="14"/>
    </row>
    <row r="46" spans="1:27" ht="15.75" customHeight="1">
      <c r="B46" s="16" t="s">
        <v>40</v>
      </c>
      <c r="C46" s="16" t="s">
        <v>41</v>
      </c>
      <c r="I46" s="17" t="s">
        <v>10</v>
      </c>
      <c r="J46" s="18">
        <f>SUM(J4:J45)</f>
        <v>112395.685</v>
      </c>
      <c r="K46" s="14"/>
    </row>
    <row r="47" spans="1:27" ht="20.45" customHeight="1">
      <c r="B47" s="19">
        <v>36</v>
      </c>
      <c r="C47" s="19">
        <f>SUM(C4:C46)</f>
        <v>154</v>
      </c>
      <c r="D47" s="20" t="s">
        <v>42</v>
      </c>
      <c r="E47" s="13"/>
      <c r="F47" s="13"/>
      <c r="G47" s="13"/>
      <c r="H47" s="13"/>
      <c r="I47" s="13"/>
      <c r="J47" s="14"/>
      <c r="K47" s="14"/>
    </row>
    <row r="48" spans="1:27" ht="15.75" customHeight="1"/>
    <row r="49" spans="1:14" ht="15.75" customHeight="1">
      <c r="F49" s="16" t="s">
        <v>40</v>
      </c>
      <c r="G49" s="16" t="s">
        <v>41</v>
      </c>
      <c r="J49" s="22" t="s">
        <v>43</v>
      </c>
      <c r="K49" s="11"/>
    </row>
    <row r="50" spans="1:14" ht="19.899999999999999" customHeight="1">
      <c r="F50" s="19">
        <f t="shared" ref="F50:G50" si="1">+B47</f>
        <v>36</v>
      </c>
      <c r="G50" s="19">
        <f t="shared" si="1"/>
        <v>154</v>
      </c>
      <c r="H50" s="17" t="s">
        <v>44</v>
      </c>
      <c r="I50" s="23">
        <f>+J46</f>
        <v>112395.685</v>
      </c>
      <c r="J50" s="24">
        <v>75000</v>
      </c>
      <c r="K50" s="25"/>
    </row>
    <row r="51" spans="1:14" ht="15.75" customHeight="1"/>
    <row r="52" spans="1:14" ht="15.75" customHeight="1"/>
    <row r="53" spans="1:14" ht="27" customHeight="1">
      <c r="B53" s="357" t="s">
        <v>1190</v>
      </c>
      <c r="C53" s="357"/>
      <c r="D53" s="357"/>
      <c r="E53" s="357"/>
      <c r="F53" s="357"/>
      <c r="G53" s="357"/>
      <c r="H53" s="357"/>
      <c r="I53" s="357"/>
      <c r="J53" s="357"/>
      <c r="K53" s="357"/>
    </row>
    <row r="54" spans="1:14" ht="31.15" customHeight="1">
      <c r="A54" s="361" t="s">
        <v>2349</v>
      </c>
      <c r="B54" s="358" t="s">
        <v>336</v>
      </c>
      <c r="C54" s="359"/>
      <c r="D54" s="359"/>
      <c r="E54" s="359"/>
      <c r="F54" s="359"/>
      <c r="G54" s="359"/>
      <c r="H54" s="359"/>
      <c r="I54" s="359"/>
      <c r="J54" s="128"/>
      <c r="K54" s="128"/>
      <c r="L54" s="156"/>
    </row>
    <row r="55" spans="1:14" ht="15.75" customHeight="1">
      <c r="A55" s="361"/>
      <c r="B55" s="127" t="s">
        <v>2</v>
      </c>
      <c r="C55" s="127" t="s">
        <v>3</v>
      </c>
      <c r="D55" s="119" t="s">
        <v>4</v>
      </c>
      <c r="E55" s="127" t="s">
        <v>5</v>
      </c>
      <c r="F55" s="127" t="s">
        <v>6</v>
      </c>
      <c r="G55" s="127" t="s">
        <v>7</v>
      </c>
      <c r="H55" s="127" t="s">
        <v>8</v>
      </c>
      <c r="I55" s="272" t="s">
        <v>9</v>
      </c>
      <c r="J55" s="271" t="s">
        <v>10</v>
      </c>
      <c r="K55" s="271" t="s">
        <v>11</v>
      </c>
      <c r="L55" s="156"/>
    </row>
    <row r="56" spans="1:14" ht="15.75" customHeight="1">
      <c r="A56" s="134">
        <v>1</v>
      </c>
      <c r="B56" s="145" t="s">
        <v>166</v>
      </c>
      <c r="C56" s="141">
        <v>15</v>
      </c>
      <c r="D56" s="176" t="s">
        <v>1358</v>
      </c>
      <c r="E56" s="175" t="s">
        <v>1359</v>
      </c>
      <c r="F56" s="175" t="s">
        <v>155</v>
      </c>
      <c r="G56" s="175" t="s">
        <v>1360</v>
      </c>
      <c r="H56" s="140" t="s">
        <v>15</v>
      </c>
      <c r="I56" s="143">
        <f>J56/C56</f>
        <v>1125</v>
      </c>
      <c r="J56" s="143">
        <v>16875</v>
      </c>
      <c r="K56" s="146" t="s">
        <v>1363</v>
      </c>
      <c r="L56" s="156"/>
      <c r="N56" s="247"/>
    </row>
    <row r="57" spans="1:14" ht="15.75" customHeight="1">
      <c r="A57" s="134">
        <v>2</v>
      </c>
      <c r="B57" s="145" t="s">
        <v>166</v>
      </c>
      <c r="C57" s="141">
        <v>5</v>
      </c>
      <c r="D57" s="142" t="s">
        <v>1361</v>
      </c>
      <c r="E57" s="141" t="s">
        <v>1362</v>
      </c>
      <c r="F57" s="141" t="s">
        <v>155</v>
      </c>
      <c r="G57" s="141">
        <v>2020</v>
      </c>
      <c r="H57" s="140" t="s">
        <v>15</v>
      </c>
      <c r="I57" s="143">
        <f t="shared" ref="I57:I69" si="2">J57/C57</f>
        <v>1467.75</v>
      </c>
      <c r="J57" s="143">
        <v>7338.75</v>
      </c>
      <c r="K57" s="146" t="s">
        <v>1363</v>
      </c>
      <c r="L57" s="156"/>
      <c r="N57" s="247"/>
    </row>
    <row r="58" spans="1:14" ht="15.75" customHeight="1">
      <c r="A58" s="134">
        <v>3</v>
      </c>
      <c r="B58" s="145" t="s">
        <v>166</v>
      </c>
      <c r="C58" s="141">
        <v>2</v>
      </c>
      <c r="D58" s="142" t="s">
        <v>1543</v>
      </c>
      <c r="E58" s="141" t="s">
        <v>363</v>
      </c>
      <c r="F58" s="141" t="s">
        <v>1563</v>
      </c>
      <c r="G58" s="141" t="s">
        <v>1553</v>
      </c>
      <c r="H58" s="140" t="s">
        <v>15</v>
      </c>
      <c r="I58" s="143">
        <f t="shared" si="2"/>
        <v>826.57499999999993</v>
      </c>
      <c r="J58" s="143">
        <v>1653.1499999999999</v>
      </c>
      <c r="K58" s="174" t="s">
        <v>1542</v>
      </c>
      <c r="L58" s="156"/>
      <c r="N58" s="296"/>
    </row>
    <row r="59" spans="1:14" ht="15.75" customHeight="1">
      <c r="A59" s="134">
        <v>4</v>
      </c>
      <c r="B59" s="145" t="s">
        <v>166</v>
      </c>
      <c r="C59" s="141">
        <v>2</v>
      </c>
      <c r="D59" s="142" t="s">
        <v>1544</v>
      </c>
      <c r="E59" s="141" t="s">
        <v>1554</v>
      </c>
      <c r="F59" s="141" t="s">
        <v>1564</v>
      </c>
      <c r="G59" s="141">
        <v>2020</v>
      </c>
      <c r="H59" s="140" t="s">
        <v>15</v>
      </c>
      <c r="I59" s="143">
        <f t="shared" si="2"/>
        <v>421.5</v>
      </c>
      <c r="J59" s="143">
        <v>843</v>
      </c>
      <c r="K59" s="174" t="s">
        <v>1542</v>
      </c>
      <c r="L59" s="156"/>
      <c r="N59" s="296"/>
    </row>
    <row r="60" spans="1:14" ht="15.75" customHeight="1">
      <c r="A60" s="134">
        <v>5</v>
      </c>
      <c r="B60" s="145" t="s">
        <v>166</v>
      </c>
      <c r="C60" s="141">
        <v>2</v>
      </c>
      <c r="D60" s="142" t="s">
        <v>1545</v>
      </c>
      <c r="E60" s="141" t="s">
        <v>1555</v>
      </c>
      <c r="F60" s="141" t="s">
        <v>1564</v>
      </c>
      <c r="G60" s="141">
        <v>2020</v>
      </c>
      <c r="H60" s="140" t="s">
        <v>15</v>
      </c>
      <c r="I60" s="143">
        <f t="shared" si="2"/>
        <v>711</v>
      </c>
      <c r="J60" s="143">
        <v>1422</v>
      </c>
      <c r="K60" s="174" t="s">
        <v>1542</v>
      </c>
      <c r="L60" s="156"/>
      <c r="N60" s="296"/>
    </row>
    <row r="61" spans="1:14" ht="15.75" customHeight="1">
      <c r="A61" s="134">
        <v>6</v>
      </c>
      <c r="B61" s="145" t="s">
        <v>166</v>
      </c>
      <c r="C61" s="141">
        <v>2</v>
      </c>
      <c r="D61" s="142" t="s">
        <v>1546</v>
      </c>
      <c r="E61" s="141" t="s">
        <v>1556</v>
      </c>
      <c r="F61" s="141" t="s">
        <v>1564</v>
      </c>
      <c r="G61" s="141">
        <v>2020</v>
      </c>
      <c r="H61" s="140" t="s">
        <v>15</v>
      </c>
      <c r="I61" s="143">
        <f t="shared" si="2"/>
        <v>416.25</v>
      </c>
      <c r="J61" s="143">
        <v>832.5</v>
      </c>
      <c r="K61" s="174" t="s">
        <v>1542</v>
      </c>
      <c r="L61" s="156"/>
      <c r="N61" s="296"/>
    </row>
    <row r="62" spans="1:14" ht="15.75" customHeight="1">
      <c r="A62" s="134">
        <v>7</v>
      </c>
      <c r="B62" s="145" t="s">
        <v>166</v>
      </c>
      <c r="C62" s="141">
        <v>2</v>
      </c>
      <c r="D62" s="177" t="s">
        <v>1547</v>
      </c>
      <c r="E62" s="141" t="s">
        <v>1557</v>
      </c>
      <c r="F62" s="141" t="s">
        <v>1564</v>
      </c>
      <c r="G62" s="141">
        <v>2020</v>
      </c>
      <c r="H62" s="140" t="s">
        <v>15</v>
      </c>
      <c r="I62" s="143">
        <f t="shared" si="2"/>
        <v>633</v>
      </c>
      <c r="J62" s="143">
        <v>1266</v>
      </c>
      <c r="K62" s="174" t="s">
        <v>1542</v>
      </c>
      <c r="L62" s="156"/>
      <c r="N62" s="296"/>
    </row>
    <row r="63" spans="1:14" ht="15.75" customHeight="1">
      <c r="A63" s="134">
        <v>8</v>
      </c>
      <c r="B63" s="145" t="s">
        <v>166</v>
      </c>
      <c r="C63" s="141">
        <v>3</v>
      </c>
      <c r="D63" s="142" t="s">
        <v>1548</v>
      </c>
      <c r="E63" s="141" t="s">
        <v>1558</v>
      </c>
      <c r="F63" s="141" t="s">
        <v>1564</v>
      </c>
      <c r="G63" s="141">
        <v>2021</v>
      </c>
      <c r="H63" s="140" t="s">
        <v>15</v>
      </c>
      <c r="I63" s="143">
        <f t="shared" si="2"/>
        <v>690</v>
      </c>
      <c r="J63" s="143">
        <v>2070</v>
      </c>
      <c r="K63" s="174" t="s">
        <v>1542</v>
      </c>
      <c r="L63" s="156"/>
      <c r="N63" s="296"/>
    </row>
    <row r="64" spans="1:14" s="139" customFormat="1" ht="15.75" customHeight="1">
      <c r="A64" s="134">
        <v>9</v>
      </c>
      <c r="B64" s="145" t="s">
        <v>166</v>
      </c>
      <c r="C64" s="141">
        <v>2</v>
      </c>
      <c r="D64" s="142" t="s">
        <v>1549</v>
      </c>
      <c r="E64" s="141" t="s">
        <v>1559</v>
      </c>
      <c r="F64" s="141" t="s">
        <v>1564</v>
      </c>
      <c r="G64" s="141">
        <v>2020</v>
      </c>
      <c r="H64" s="140" t="s">
        <v>15</v>
      </c>
      <c r="I64" s="143">
        <f t="shared" si="2"/>
        <v>763.5</v>
      </c>
      <c r="J64" s="143">
        <v>1527</v>
      </c>
      <c r="K64" s="174" t="s">
        <v>1542</v>
      </c>
      <c r="L64" s="156"/>
      <c r="N64" s="296"/>
    </row>
    <row r="65" spans="1:14" s="139" customFormat="1" ht="15.75" customHeight="1">
      <c r="A65" s="134">
        <v>10</v>
      </c>
      <c r="B65" s="145" t="s">
        <v>166</v>
      </c>
      <c r="C65" s="141">
        <v>3</v>
      </c>
      <c r="D65" s="142" t="s">
        <v>1550</v>
      </c>
      <c r="E65" s="141" t="s">
        <v>1560</v>
      </c>
      <c r="F65" s="141" t="s">
        <v>1564</v>
      </c>
      <c r="G65" s="141">
        <v>2021</v>
      </c>
      <c r="H65" s="140" t="s">
        <v>15</v>
      </c>
      <c r="I65" s="143">
        <f t="shared" si="2"/>
        <v>690</v>
      </c>
      <c r="J65" s="143">
        <v>2070</v>
      </c>
      <c r="K65" s="174" t="s">
        <v>1542</v>
      </c>
      <c r="L65" s="156"/>
      <c r="N65" s="296"/>
    </row>
    <row r="66" spans="1:14" s="139" customFormat="1" ht="15.75" customHeight="1">
      <c r="A66" s="134">
        <v>11</v>
      </c>
      <c r="B66" s="145" t="s">
        <v>166</v>
      </c>
      <c r="C66" s="141">
        <v>3</v>
      </c>
      <c r="D66" s="142" t="s">
        <v>1551</v>
      </c>
      <c r="E66" s="141" t="s">
        <v>1561</v>
      </c>
      <c r="F66" s="141" t="s">
        <v>1564</v>
      </c>
      <c r="G66" s="141">
        <v>2021</v>
      </c>
      <c r="H66" s="140" t="s">
        <v>15</v>
      </c>
      <c r="I66" s="143">
        <f t="shared" si="2"/>
        <v>1078.5</v>
      </c>
      <c r="J66" s="143">
        <v>3235.5</v>
      </c>
      <c r="K66" s="174" t="s">
        <v>1542</v>
      </c>
      <c r="L66" s="156"/>
      <c r="N66" s="296"/>
    </row>
    <row r="67" spans="1:14" s="139" customFormat="1" ht="15.75" customHeight="1">
      <c r="A67" s="134">
        <v>12</v>
      </c>
      <c r="B67" s="145" t="s">
        <v>166</v>
      </c>
      <c r="C67" s="141">
        <v>3</v>
      </c>
      <c r="D67" s="142" t="s">
        <v>1552</v>
      </c>
      <c r="E67" s="141" t="s">
        <v>1562</v>
      </c>
      <c r="F67" s="141" t="s">
        <v>1564</v>
      </c>
      <c r="G67" s="141">
        <v>2021</v>
      </c>
      <c r="H67" s="140" t="s">
        <v>15</v>
      </c>
      <c r="I67" s="143">
        <f t="shared" si="2"/>
        <v>819.75</v>
      </c>
      <c r="J67" s="143">
        <v>2459.25</v>
      </c>
      <c r="K67" s="174" t="s">
        <v>1542</v>
      </c>
      <c r="L67" s="156"/>
      <c r="N67" s="296"/>
    </row>
    <row r="68" spans="1:14" s="139" customFormat="1" ht="15.75" customHeight="1">
      <c r="A68" s="134">
        <v>13</v>
      </c>
      <c r="B68" s="145" t="s">
        <v>166</v>
      </c>
      <c r="C68" s="141">
        <v>2</v>
      </c>
      <c r="D68" s="142" t="s">
        <v>1609</v>
      </c>
      <c r="E68" s="141" t="s">
        <v>1611</v>
      </c>
      <c r="F68" s="173" t="s">
        <v>184</v>
      </c>
      <c r="G68" s="141">
        <v>2021</v>
      </c>
      <c r="H68" s="140" t="s">
        <v>15</v>
      </c>
      <c r="I68" s="143">
        <f t="shared" si="2"/>
        <v>1980</v>
      </c>
      <c r="J68" s="143">
        <v>3960</v>
      </c>
      <c r="K68" s="174" t="s">
        <v>1608</v>
      </c>
      <c r="L68" s="156"/>
      <c r="N68" s="247"/>
    </row>
    <row r="69" spans="1:14" ht="15.75" customHeight="1">
      <c r="A69" s="134">
        <v>14</v>
      </c>
      <c r="B69" s="145" t="s">
        <v>166</v>
      </c>
      <c r="C69" s="141">
        <v>3</v>
      </c>
      <c r="D69" s="142" t="s">
        <v>1610</v>
      </c>
      <c r="E69" s="141" t="s">
        <v>1612</v>
      </c>
      <c r="F69" s="173" t="s">
        <v>184</v>
      </c>
      <c r="G69" s="141">
        <v>2020</v>
      </c>
      <c r="H69" s="140" t="s">
        <v>15</v>
      </c>
      <c r="I69" s="143">
        <f t="shared" si="2"/>
        <v>971.25</v>
      </c>
      <c r="J69" s="143">
        <v>2913.75</v>
      </c>
      <c r="K69" s="174" t="s">
        <v>1608</v>
      </c>
      <c r="L69" s="156"/>
      <c r="N69" s="298"/>
    </row>
    <row r="70" spans="1:14" ht="15.75" customHeight="1">
      <c r="B70" s="129"/>
      <c r="C70" s="130"/>
      <c r="D70" s="131"/>
      <c r="E70" s="130"/>
      <c r="F70" s="130"/>
      <c r="G70" s="130"/>
      <c r="H70" s="132"/>
      <c r="I70" s="133"/>
      <c r="J70" s="110"/>
      <c r="K70" s="200"/>
      <c r="L70" s="156"/>
    </row>
    <row r="71" spans="1:14" ht="15.75" customHeight="1">
      <c r="B71" s="115"/>
      <c r="C71" s="116"/>
      <c r="D71" s="110"/>
      <c r="E71" s="110"/>
      <c r="F71" s="110"/>
      <c r="G71" s="110"/>
      <c r="H71" s="110"/>
      <c r="I71" s="117"/>
      <c r="J71" s="110"/>
      <c r="K71" s="200"/>
      <c r="L71" s="156"/>
    </row>
    <row r="72" spans="1:14" ht="15.75" customHeight="1">
      <c r="A72" s="156"/>
      <c r="B72" s="118"/>
      <c r="C72" s="119"/>
      <c r="D72" s="114"/>
      <c r="E72" s="114"/>
      <c r="F72" s="114"/>
      <c r="G72" s="114"/>
      <c r="H72" s="114"/>
      <c r="I72" s="120"/>
      <c r="J72" s="114"/>
      <c r="K72" s="114"/>
      <c r="L72" s="156"/>
    </row>
    <row r="73" spans="1:14" ht="15.75" customHeight="1">
      <c r="B73" s="121"/>
      <c r="C73" s="116"/>
      <c r="D73" s="110"/>
      <c r="E73" s="110"/>
      <c r="F73" s="110"/>
      <c r="G73" s="110"/>
      <c r="H73" s="110"/>
      <c r="I73" s="117"/>
      <c r="J73" s="110"/>
      <c r="K73" s="110"/>
    </row>
    <row r="74" spans="1:14" ht="15.75" customHeight="1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N74" s="295"/>
    </row>
    <row r="75" spans="1:14" ht="15.75" customHeight="1">
      <c r="B75" s="122"/>
      <c r="C75" s="122"/>
      <c r="D75" s="122"/>
      <c r="E75" s="122"/>
      <c r="F75" s="122"/>
      <c r="G75" s="122"/>
      <c r="H75" s="122"/>
      <c r="I75" s="122"/>
      <c r="J75" s="123"/>
      <c r="K75" s="123"/>
      <c r="N75" s="295"/>
    </row>
    <row r="76" spans="1:14" ht="15.75" customHeight="1">
      <c r="B76" s="110"/>
      <c r="C76" s="110"/>
      <c r="D76" s="110"/>
      <c r="E76" s="110"/>
      <c r="F76" s="110"/>
      <c r="G76" s="110"/>
      <c r="H76" s="110"/>
      <c r="I76" s="110"/>
      <c r="J76" s="111"/>
      <c r="K76" s="123"/>
      <c r="N76" s="295"/>
    </row>
    <row r="77" spans="1:14" ht="15.75" customHeight="1">
      <c r="B77" s="112" t="s">
        <v>1189</v>
      </c>
      <c r="C77" s="112" t="s">
        <v>41</v>
      </c>
      <c r="D77" s="110"/>
      <c r="E77" s="110"/>
      <c r="F77" s="110"/>
      <c r="G77" s="110"/>
      <c r="H77" s="113" t="s">
        <v>10</v>
      </c>
      <c r="I77" s="124"/>
      <c r="J77" s="124">
        <f>SUM(J56:J76)</f>
        <v>48465.9</v>
      </c>
      <c r="K77" s="123"/>
    </row>
    <row r="78" spans="1:14" ht="24.6" customHeight="1">
      <c r="B78" s="125">
        <v>14</v>
      </c>
      <c r="C78" s="125">
        <f>SUM(C56:C77)</f>
        <v>49</v>
      </c>
      <c r="D78" s="126" t="s">
        <v>42</v>
      </c>
      <c r="E78" s="122"/>
      <c r="F78" s="122"/>
      <c r="G78" s="122"/>
      <c r="H78" s="122"/>
      <c r="I78" s="122"/>
      <c r="J78" s="123"/>
      <c r="K78" s="123"/>
    </row>
    <row r="79" spans="1:14" ht="15.75" customHeight="1" thickBot="1">
      <c r="B79" s="137"/>
      <c r="C79" s="137"/>
      <c r="D79" s="137"/>
      <c r="E79" s="137"/>
      <c r="F79" s="137"/>
      <c r="G79" s="137"/>
      <c r="H79" s="137"/>
      <c r="I79" s="137"/>
      <c r="J79" s="137"/>
      <c r="K79" s="137"/>
    </row>
    <row r="80" spans="1:14" ht="15.75" customHeight="1">
      <c r="B80" s="110"/>
      <c r="C80" s="110"/>
      <c r="D80" s="110"/>
      <c r="E80" s="110"/>
      <c r="F80" s="112" t="s">
        <v>1189</v>
      </c>
      <c r="G80" s="112" t="s">
        <v>41</v>
      </c>
      <c r="H80" s="110"/>
      <c r="I80" s="110"/>
      <c r="J80" s="22" t="s">
        <v>43</v>
      </c>
      <c r="K80" s="110"/>
    </row>
    <row r="81" spans="2:11" ht="30.6" customHeight="1" thickBot="1">
      <c r="B81" s="110"/>
      <c r="C81" s="110"/>
      <c r="D81" s="110"/>
      <c r="E81" s="110"/>
      <c r="F81" s="125">
        <f>B78</f>
        <v>14</v>
      </c>
      <c r="G81" s="125">
        <f>C78</f>
        <v>49</v>
      </c>
      <c r="H81" s="113" t="s">
        <v>44</v>
      </c>
      <c r="I81" s="124">
        <f>J77</f>
        <v>48465.9</v>
      </c>
      <c r="J81" s="24">
        <v>65000</v>
      </c>
      <c r="K81" s="110"/>
    </row>
    <row r="82" spans="2:11" ht="15.75" customHeight="1">
      <c r="B82" s="137"/>
      <c r="C82" s="137"/>
      <c r="D82" s="137"/>
      <c r="E82" s="137"/>
      <c r="F82" s="137"/>
      <c r="G82" s="137"/>
      <c r="H82" s="137"/>
      <c r="I82" s="137"/>
      <c r="J82" s="137"/>
      <c r="K82" s="137"/>
    </row>
    <row r="83" spans="2:11" ht="15.75" customHeight="1">
      <c r="B83" s="137"/>
      <c r="C83" s="137"/>
      <c r="D83" s="137"/>
      <c r="E83" s="137"/>
      <c r="F83" s="137"/>
      <c r="G83" s="137"/>
      <c r="H83" s="137"/>
      <c r="I83" s="137"/>
      <c r="J83" s="137"/>
      <c r="K83" s="137"/>
    </row>
    <row r="84" spans="2:11" ht="15.75" customHeight="1">
      <c r="B84" s="137"/>
      <c r="C84" s="137"/>
      <c r="D84" s="137"/>
      <c r="E84" s="137"/>
      <c r="F84" s="137"/>
      <c r="G84" s="137"/>
      <c r="H84" s="137"/>
      <c r="I84" s="137"/>
      <c r="J84" s="137"/>
      <c r="K84" s="137"/>
    </row>
    <row r="85" spans="2:11" ht="15.75" customHeight="1">
      <c r="B85" s="137"/>
      <c r="C85" s="137"/>
      <c r="D85" s="137"/>
      <c r="E85" s="137"/>
      <c r="F85" s="137"/>
      <c r="G85" s="137"/>
      <c r="H85" s="137"/>
      <c r="I85" s="137"/>
      <c r="J85" s="137"/>
      <c r="K85" s="137"/>
    </row>
    <row r="86" spans="2:11" ht="15.75" customHeight="1">
      <c r="B86" s="137"/>
      <c r="C86" s="137"/>
      <c r="D86" s="137"/>
      <c r="E86" s="135" t="s">
        <v>1194</v>
      </c>
      <c r="F86" s="135" t="s">
        <v>1192</v>
      </c>
      <c r="G86" s="135" t="s">
        <v>1193</v>
      </c>
      <c r="H86" s="183" t="s">
        <v>1589</v>
      </c>
      <c r="I86" s="183" t="s">
        <v>1590</v>
      </c>
      <c r="J86" s="137"/>
      <c r="K86" s="137"/>
    </row>
    <row r="87" spans="2:11" ht="24" customHeight="1">
      <c r="B87" s="137"/>
      <c r="C87" s="137"/>
      <c r="D87" s="137"/>
      <c r="E87" s="134"/>
      <c r="F87" s="184">
        <f>F81+F50</f>
        <v>50</v>
      </c>
      <c r="G87" s="184">
        <f>G81+G50</f>
        <v>203</v>
      </c>
      <c r="H87" s="185">
        <v>140000</v>
      </c>
      <c r="I87" s="186">
        <f>I81+I50</f>
        <v>160861.58499999999</v>
      </c>
      <c r="J87" s="137"/>
      <c r="K87" s="137"/>
    </row>
    <row r="88" spans="2:11" ht="15.75" customHeight="1"/>
    <row r="89" spans="2:11" ht="15.75" customHeight="1"/>
    <row r="90" spans="2:11" ht="15.75" customHeight="1"/>
    <row r="91" spans="2:11" ht="15.75" customHeight="1"/>
    <row r="92" spans="2:11" ht="15.75" customHeight="1"/>
    <row r="93" spans="2:11" ht="15.75" customHeight="1"/>
    <row r="94" spans="2:11" ht="15.75" customHeight="1"/>
    <row r="95" spans="2:11" ht="15.75" customHeight="1"/>
    <row r="96" spans="2:11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6">
    <mergeCell ref="B2:I2"/>
    <mergeCell ref="B53:K53"/>
    <mergeCell ref="B54:I54"/>
    <mergeCell ref="B1:K1"/>
    <mergeCell ref="A2:A3"/>
    <mergeCell ref="A54:A55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zoomScale="90" zoomScaleNormal="90" workbookViewId="0">
      <selection activeCell="H63" sqref="H63"/>
    </sheetView>
  </sheetViews>
  <sheetFormatPr baseColWidth="10" defaultColWidth="12.625" defaultRowHeight="15" customHeight="1"/>
  <cols>
    <col min="1" max="1" width="8.125" style="300" customWidth="1"/>
    <col min="2" max="3" width="9.375" customWidth="1"/>
    <col min="4" max="4" width="44" customWidth="1"/>
    <col min="5" max="5" width="31.25" customWidth="1"/>
    <col min="6" max="6" width="16.75" customWidth="1"/>
    <col min="7" max="7" width="9.375" customWidth="1"/>
    <col min="8" max="8" width="18.75" customWidth="1"/>
    <col min="9" max="9" width="14.625" customWidth="1"/>
    <col min="10" max="10" width="20" customWidth="1"/>
    <col min="11" max="27" width="9.375" customWidth="1"/>
  </cols>
  <sheetData>
    <row r="1" spans="1:12" ht="27.75">
      <c r="B1" s="362" t="s">
        <v>45</v>
      </c>
      <c r="C1" s="363"/>
      <c r="D1" s="363"/>
      <c r="E1" s="363"/>
      <c r="F1" s="363"/>
      <c r="G1" s="363"/>
      <c r="H1" s="363"/>
      <c r="I1" s="363"/>
      <c r="J1" s="363"/>
      <c r="K1" s="363"/>
    </row>
    <row r="2" spans="1:12" ht="27.75">
      <c r="A2" s="361" t="s">
        <v>2349</v>
      </c>
      <c r="B2" s="353" t="s">
        <v>421</v>
      </c>
      <c r="C2" s="364"/>
      <c r="D2" s="364"/>
      <c r="E2" s="364"/>
      <c r="F2" s="364"/>
      <c r="G2" s="364"/>
      <c r="H2" s="364"/>
      <c r="I2" s="365"/>
      <c r="J2" s="2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156"/>
    </row>
    <row r="4" spans="1:12">
      <c r="A4" s="134">
        <v>1</v>
      </c>
      <c r="B4" s="224" t="s">
        <v>23</v>
      </c>
      <c r="C4" s="325">
        <v>3</v>
      </c>
      <c r="D4" s="59" t="s">
        <v>422</v>
      </c>
      <c r="E4" s="5" t="s">
        <v>423</v>
      </c>
      <c r="F4" s="5" t="s">
        <v>129</v>
      </c>
      <c r="G4" s="30">
        <v>2018</v>
      </c>
      <c r="H4" s="5" t="s">
        <v>15</v>
      </c>
      <c r="I4" s="60">
        <v>585</v>
      </c>
      <c r="J4" s="8">
        <f t="shared" ref="J4:J16" si="0">I4*C4</f>
        <v>1755</v>
      </c>
      <c r="K4" s="5">
        <v>3657</v>
      </c>
      <c r="L4" s="156"/>
    </row>
    <row r="5" spans="1:12">
      <c r="A5" s="134">
        <v>2</v>
      </c>
      <c r="B5" s="224" t="s">
        <v>23</v>
      </c>
      <c r="C5" s="325">
        <v>3</v>
      </c>
      <c r="D5" s="59" t="s">
        <v>424</v>
      </c>
      <c r="E5" s="5" t="s">
        <v>423</v>
      </c>
      <c r="F5" s="5" t="s">
        <v>129</v>
      </c>
      <c r="G5" s="30">
        <v>2019</v>
      </c>
      <c r="H5" s="5" t="s">
        <v>15</v>
      </c>
      <c r="I5" s="60">
        <v>389</v>
      </c>
      <c r="J5" s="8">
        <f t="shared" si="0"/>
        <v>1167</v>
      </c>
      <c r="K5" s="5">
        <v>3657</v>
      </c>
      <c r="L5" s="156"/>
    </row>
    <row r="6" spans="1:12">
      <c r="A6" s="134">
        <v>3</v>
      </c>
      <c r="B6" s="224" t="s">
        <v>23</v>
      </c>
      <c r="C6" s="325">
        <v>2</v>
      </c>
      <c r="D6" s="59" t="s">
        <v>425</v>
      </c>
      <c r="E6" s="5" t="s">
        <v>426</v>
      </c>
      <c r="F6" s="5" t="s">
        <v>129</v>
      </c>
      <c r="G6" s="30">
        <v>2015</v>
      </c>
      <c r="H6" s="5" t="s">
        <v>15</v>
      </c>
      <c r="I6" s="60">
        <v>625</v>
      </c>
      <c r="J6" s="8">
        <f t="shared" si="0"/>
        <v>1250</v>
      </c>
      <c r="K6" s="5">
        <v>3657</v>
      </c>
      <c r="L6" s="156"/>
    </row>
    <row r="7" spans="1:12">
      <c r="A7" s="134">
        <v>4</v>
      </c>
      <c r="B7" s="224" t="s">
        <v>23</v>
      </c>
      <c r="C7" s="325">
        <v>3</v>
      </c>
      <c r="D7" s="59" t="s">
        <v>427</v>
      </c>
      <c r="E7" s="5" t="s">
        <v>428</v>
      </c>
      <c r="F7" s="5" t="s">
        <v>129</v>
      </c>
      <c r="G7" s="30">
        <v>2020</v>
      </c>
      <c r="H7" s="5" t="s">
        <v>15</v>
      </c>
      <c r="I7" s="60">
        <v>491</v>
      </c>
      <c r="J7" s="8">
        <f t="shared" si="0"/>
        <v>1473</v>
      </c>
      <c r="K7" s="5">
        <v>3657</v>
      </c>
      <c r="L7" s="156"/>
    </row>
    <row r="8" spans="1:12">
      <c r="A8" s="134">
        <v>5</v>
      </c>
      <c r="B8" s="224" t="s">
        <v>23</v>
      </c>
      <c r="C8" s="325">
        <v>3</v>
      </c>
      <c r="D8" s="59" t="s">
        <v>429</v>
      </c>
      <c r="E8" s="5" t="s">
        <v>430</v>
      </c>
      <c r="F8" s="5" t="s">
        <v>129</v>
      </c>
      <c r="G8" s="30">
        <v>2015</v>
      </c>
      <c r="H8" s="5" t="s">
        <v>15</v>
      </c>
      <c r="I8" s="60">
        <v>566</v>
      </c>
      <c r="J8" s="8">
        <f t="shared" si="0"/>
        <v>1698</v>
      </c>
      <c r="K8" s="5">
        <v>3657</v>
      </c>
      <c r="L8" s="156"/>
    </row>
    <row r="9" spans="1:12">
      <c r="A9" s="134">
        <v>6</v>
      </c>
      <c r="B9" s="224" t="s">
        <v>23</v>
      </c>
      <c r="C9" s="325">
        <v>3</v>
      </c>
      <c r="D9" s="59" t="s">
        <v>431</v>
      </c>
      <c r="E9" s="5" t="s">
        <v>432</v>
      </c>
      <c r="F9" s="5" t="s">
        <v>129</v>
      </c>
      <c r="G9" s="30">
        <v>2015</v>
      </c>
      <c r="H9" s="5" t="s">
        <v>15</v>
      </c>
      <c r="I9" s="60">
        <v>513</v>
      </c>
      <c r="J9" s="8">
        <f t="shared" si="0"/>
        <v>1539</v>
      </c>
      <c r="K9" s="5">
        <v>3657</v>
      </c>
      <c r="L9" s="156"/>
    </row>
    <row r="10" spans="1:12">
      <c r="A10" s="134">
        <v>7</v>
      </c>
      <c r="B10" s="224" t="s">
        <v>23</v>
      </c>
      <c r="C10" s="325">
        <v>3</v>
      </c>
      <c r="D10" s="59" t="s">
        <v>433</v>
      </c>
      <c r="E10" s="5" t="s">
        <v>434</v>
      </c>
      <c r="F10" s="5" t="s">
        <v>92</v>
      </c>
      <c r="G10" s="30">
        <v>2015</v>
      </c>
      <c r="H10" s="5" t="s">
        <v>15</v>
      </c>
      <c r="I10" s="60">
        <v>480</v>
      </c>
      <c r="J10" s="8">
        <f t="shared" si="0"/>
        <v>1440</v>
      </c>
      <c r="K10" s="5">
        <v>3657</v>
      </c>
      <c r="L10" s="156"/>
    </row>
    <row r="11" spans="1:12">
      <c r="A11" s="134">
        <v>8</v>
      </c>
      <c r="B11" s="224" t="s">
        <v>23</v>
      </c>
      <c r="C11" s="325">
        <v>3</v>
      </c>
      <c r="D11" s="59" t="s">
        <v>435</v>
      </c>
      <c r="E11" s="5" t="s">
        <v>436</v>
      </c>
      <c r="F11" s="5" t="s">
        <v>129</v>
      </c>
      <c r="G11" s="30">
        <v>2017</v>
      </c>
      <c r="H11" s="5" t="s">
        <v>15</v>
      </c>
      <c r="I11" s="60">
        <v>614</v>
      </c>
      <c r="J11" s="8">
        <f t="shared" si="0"/>
        <v>1842</v>
      </c>
      <c r="K11" s="5">
        <v>3657</v>
      </c>
      <c r="L11" s="156"/>
    </row>
    <row r="12" spans="1:12">
      <c r="A12" s="134">
        <v>9</v>
      </c>
      <c r="B12" s="224" t="s">
        <v>23</v>
      </c>
      <c r="C12" s="325">
        <v>3</v>
      </c>
      <c r="D12" s="59" t="s">
        <v>437</v>
      </c>
      <c r="E12" s="5" t="s">
        <v>438</v>
      </c>
      <c r="F12" s="5" t="s">
        <v>12</v>
      </c>
      <c r="G12" s="30">
        <v>2021</v>
      </c>
      <c r="H12" s="5" t="s">
        <v>15</v>
      </c>
      <c r="I12" s="60">
        <v>227</v>
      </c>
      <c r="J12" s="8">
        <f t="shared" si="0"/>
        <v>681</v>
      </c>
      <c r="K12" s="5">
        <v>3657</v>
      </c>
      <c r="L12" s="156"/>
    </row>
    <row r="13" spans="1:12">
      <c r="A13" s="134">
        <v>10</v>
      </c>
      <c r="B13" s="224" t="s">
        <v>23</v>
      </c>
      <c r="C13" s="325">
        <v>3</v>
      </c>
      <c r="D13" s="59" t="s">
        <v>439</v>
      </c>
      <c r="E13" s="5" t="s">
        <v>440</v>
      </c>
      <c r="F13" s="5" t="s">
        <v>441</v>
      </c>
      <c r="G13" s="30">
        <v>2020</v>
      </c>
      <c r="H13" s="5" t="s">
        <v>15</v>
      </c>
      <c r="I13" s="60">
        <v>765</v>
      </c>
      <c r="J13" s="8">
        <f t="shared" si="0"/>
        <v>2295</v>
      </c>
      <c r="K13" s="5">
        <v>3657</v>
      </c>
      <c r="L13" s="156"/>
    </row>
    <row r="14" spans="1:12">
      <c r="A14" s="134">
        <v>11</v>
      </c>
      <c r="B14" s="224" t="s">
        <v>23</v>
      </c>
      <c r="C14" s="325">
        <v>3</v>
      </c>
      <c r="D14" s="59" t="s">
        <v>442</v>
      </c>
      <c r="E14" s="5" t="s">
        <v>443</v>
      </c>
      <c r="F14" s="5" t="s">
        <v>441</v>
      </c>
      <c r="G14" s="30">
        <v>2020</v>
      </c>
      <c r="H14" s="5" t="s">
        <v>15</v>
      </c>
      <c r="I14" s="60">
        <v>774</v>
      </c>
      <c r="J14" s="8">
        <f t="shared" si="0"/>
        <v>2322</v>
      </c>
      <c r="K14" s="5">
        <v>3657</v>
      </c>
      <c r="L14" s="156"/>
    </row>
    <row r="15" spans="1:12">
      <c r="A15" s="134">
        <v>12</v>
      </c>
      <c r="B15" s="224" t="s">
        <v>23</v>
      </c>
      <c r="C15" s="325">
        <v>3</v>
      </c>
      <c r="D15" s="311" t="s">
        <v>444</v>
      </c>
      <c r="E15" s="9" t="s">
        <v>445</v>
      </c>
      <c r="F15" s="5" t="s">
        <v>12</v>
      </c>
      <c r="G15" s="30">
        <v>2020</v>
      </c>
      <c r="H15" s="5" t="s">
        <v>15</v>
      </c>
      <c r="I15" s="60">
        <v>168</v>
      </c>
      <c r="J15" s="8">
        <f t="shared" si="0"/>
        <v>504</v>
      </c>
      <c r="K15" s="5">
        <v>3657</v>
      </c>
      <c r="L15" s="156"/>
    </row>
    <row r="16" spans="1:12">
      <c r="A16" s="134">
        <v>13</v>
      </c>
      <c r="B16" s="224" t="s">
        <v>23</v>
      </c>
      <c r="C16" s="325">
        <v>3</v>
      </c>
      <c r="D16" s="59" t="s">
        <v>446</v>
      </c>
      <c r="E16" s="5" t="s">
        <v>447</v>
      </c>
      <c r="F16" s="5" t="s">
        <v>12</v>
      </c>
      <c r="G16" s="30">
        <v>2020</v>
      </c>
      <c r="H16" s="5" t="s">
        <v>15</v>
      </c>
      <c r="I16" s="60">
        <v>159</v>
      </c>
      <c r="J16" s="8">
        <f t="shared" si="0"/>
        <v>477</v>
      </c>
      <c r="K16" s="5">
        <v>3657</v>
      </c>
      <c r="L16" s="156"/>
    </row>
    <row r="17" spans="1:12" ht="1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20" spans="1:12">
      <c r="B20" s="13"/>
      <c r="C20" s="13"/>
      <c r="D20" s="13"/>
      <c r="E20" s="13"/>
      <c r="F20" s="13"/>
      <c r="G20" s="13"/>
      <c r="H20" s="13"/>
      <c r="I20" s="13"/>
      <c r="J20" s="14"/>
      <c r="K20" s="14"/>
    </row>
    <row r="21" spans="1:12" ht="15.75" customHeight="1">
      <c r="J21" s="15"/>
      <c r="K21" s="14"/>
    </row>
    <row r="22" spans="1:12" ht="15.75" customHeight="1">
      <c r="B22" s="16" t="s">
        <v>40</v>
      </c>
      <c r="C22" s="16" t="s">
        <v>41</v>
      </c>
      <c r="I22" s="17" t="s">
        <v>10</v>
      </c>
      <c r="J22" s="18">
        <f>SUM(J4:J21)</f>
        <v>18443</v>
      </c>
      <c r="K22" s="14"/>
    </row>
    <row r="23" spans="1:12" ht="24" customHeight="1">
      <c r="B23" s="19">
        <v>13</v>
      </c>
      <c r="C23" s="19">
        <f>SUM(C4:C22)</f>
        <v>38</v>
      </c>
      <c r="D23" s="20" t="s">
        <v>42</v>
      </c>
      <c r="E23" s="13"/>
      <c r="F23" s="13"/>
      <c r="G23" s="13"/>
      <c r="H23" s="13"/>
      <c r="I23" s="13"/>
      <c r="J23" s="14"/>
      <c r="K23" s="14"/>
    </row>
    <row r="24" spans="1:12" ht="15.75" customHeight="1"/>
    <row r="25" spans="1:12" ht="15.75" customHeight="1">
      <c r="F25" s="16" t="s">
        <v>40</v>
      </c>
      <c r="G25" s="16" t="s">
        <v>41</v>
      </c>
      <c r="J25" s="22" t="s">
        <v>43</v>
      </c>
      <c r="K25" s="11"/>
    </row>
    <row r="26" spans="1:12" ht="24.6" customHeight="1">
      <c r="F26" s="19">
        <f t="shared" ref="F26:G26" si="1">+B23</f>
        <v>13</v>
      </c>
      <c r="G26" s="19">
        <f t="shared" si="1"/>
        <v>38</v>
      </c>
      <c r="H26" s="17" t="s">
        <v>44</v>
      </c>
      <c r="I26" s="23">
        <f>+J22</f>
        <v>18443</v>
      </c>
      <c r="J26" s="24">
        <v>60000</v>
      </c>
      <c r="K26" s="25"/>
    </row>
    <row r="27" spans="1:12" ht="15.75" customHeight="1"/>
    <row r="28" spans="1:12" ht="15.75" customHeight="1"/>
    <row r="29" spans="1:12" ht="15.75" customHeight="1"/>
    <row r="30" spans="1:12" ht="29.25" customHeight="1">
      <c r="B30" s="357" t="s">
        <v>1190</v>
      </c>
      <c r="C30" s="357"/>
      <c r="D30" s="357"/>
      <c r="E30" s="357"/>
      <c r="F30" s="357"/>
      <c r="G30" s="357"/>
      <c r="H30" s="357"/>
      <c r="I30" s="357"/>
      <c r="J30" s="357"/>
      <c r="K30" s="357"/>
      <c r="L30" s="139"/>
    </row>
    <row r="31" spans="1:12" ht="28.5" customHeight="1">
      <c r="A31" s="361" t="s">
        <v>2349</v>
      </c>
      <c r="B31" s="358" t="s">
        <v>421</v>
      </c>
      <c r="C31" s="359"/>
      <c r="D31" s="359"/>
      <c r="E31" s="359"/>
      <c r="F31" s="359"/>
      <c r="G31" s="359"/>
      <c r="H31" s="359"/>
      <c r="I31" s="359"/>
      <c r="J31" s="128"/>
      <c r="K31" s="128"/>
      <c r="L31" s="156"/>
    </row>
    <row r="32" spans="1:12" ht="15.75" customHeight="1">
      <c r="A32" s="361"/>
      <c r="B32" s="127" t="s">
        <v>2</v>
      </c>
      <c r="C32" s="127" t="s">
        <v>3</v>
      </c>
      <c r="D32" s="119" t="s">
        <v>4</v>
      </c>
      <c r="E32" s="127" t="s">
        <v>5</v>
      </c>
      <c r="F32" s="127" t="s">
        <v>6</v>
      </c>
      <c r="G32" s="127" t="s">
        <v>7</v>
      </c>
      <c r="H32" s="127" t="s">
        <v>8</v>
      </c>
      <c r="I32" s="210" t="s">
        <v>9</v>
      </c>
      <c r="J32" s="209" t="s">
        <v>10</v>
      </c>
      <c r="K32" s="114" t="s">
        <v>11</v>
      </c>
      <c r="L32" s="156"/>
    </row>
    <row r="33" spans="1:12" ht="15.75" customHeight="1">
      <c r="A33" s="134">
        <v>1</v>
      </c>
      <c r="B33" s="199" t="s">
        <v>23</v>
      </c>
      <c r="C33" s="175">
        <v>2</v>
      </c>
      <c r="D33" s="176" t="s">
        <v>1731</v>
      </c>
      <c r="E33" s="175" t="s">
        <v>423</v>
      </c>
      <c r="F33" s="175" t="s">
        <v>1732</v>
      </c>
      <c r="G33" s="175">
        <v>2018</v>
      </c>
      <c r="H33" s="199" t="s">
        <v>15</v>
      </c>
      <c r="I33" s="276">
        <v>593</v>
      </c>
      <c r="J33" s="212">
        <v>1186</v>
      </c>
      <c r="K33" s="200">
        <v>3967</v>
      </c>
      <c r="L33" s="156"/>
    </row>
    <row r="34" spans="1:12" ht="15.75" customHeight="1">
      <c r="A34" s="134">
        <v>2</v>
      </c>
      <c r="B34" s="172" t="s">
        <v>23</v>
      </c>
      <c r="C34" s="141">
        <v>2</v>
      </c>
      <c r="D34" s="142" t="s">
        <v>1733</v>
      </c>
      <c r="E34" s="141" t="s">
        <v>1734</v>
      </c>
      <c r="F34" s="141" t="s">
        <v>1303</v>
      </c>
      <c r="G34" s="141">
        <v>2020</v>
      </c>
      <c r="H34" s="172" t="s">
        <v>15</v>
      </c>
      <c r="I34" s="143">
        <v>575</v>
      </c>
      <c r="J34" s="214">
        <v>1150</v>
      </c>
      <c r="K34" s="151">
        <v>3967</v>
      </c>
      <c r="L34" s="156"/>
    </row>
    <row r="35" spans="1:12" ht="15.75" customHeight="1">
      <c r="A35" s="134">
        <v>3</v>
      </c>
      <c r="B35" s="172" t="s">
        <v>23</v>
      </c>
      <c r="C35" s="141">
        <v>2</v>
      </c>
      <c r="D35" s="142" t="s">
        <v>1735</v>
      </c>
      <c r="E35" s="141" t="s">
        <v>1736</v>
      </c>
      <c r="F35" s="141" t="s">
        <v>1303</v>
      </c>
      <c r="G35" s="141">
        <v>2021</v>
      </c>
      <c r="H35" s="172" t="s">
        <v>15</v>
      </c>
      <c r="I35" s="143">
        <v>862</v>
      </c>
      <c r="J35" s="214">
        <v>1724</v>
      </c>
      <c r="K35" s="151">
        <v>3967</v>
      </c>
      <c r="L35" s="156"/>
    </row>
    <row r="36" spans="1:12" ht="15.75" customHeight="1">
      <c r="A36" s="134">
        <v>4</v>
      </c>
      <c r="B36" s="172" t="s">
        <v>23</v>
      </c>
      <c r="C36" s="141">
        <v>2</v>
      </c>
      <c r="D36" s="142" t="s">
        <v>1737</v>
      </c>
      <c r="E36" s="141" t="s">
        <v>1738</v>
      </c>
      <c r="F36" s="141" t="s">
        <v>1303</v>
      </c>
      <c r="G36" s="141">
        <v>2021</v>
      </c>
      <c r="H36" s="172" t="s">
        <v>15</v>
      </c>
      <c r="I36" s="143">
        <v>661</v>
      </c>
      <c r="J36" s="214">
        <v>1322</v>
      </c>
      <c r="K36" s="151">
        <v>3967</v>
      </c>
      <c r="L36" s="156"/>
    </row>
    <row r="37" spans="1:12" ht="15.75" customHeight="1">
      <c r="A37" s="134">
        <v>5</v>
      </c>
      <c r="B37" s="172" t="s">
        <v>23</v>
      </c>
      <c r="C37" s="141">
        <v>2</v>
      </c>
      <c r="D37" s="142" t="s">
        <v>1739</v>
      </c>
      <c r="E37" s="141" t="s">
        <v>1740</v>
      </c>
      <c r="F37" s="141" t="s">
        <v>1303</v>
      </c>
      <c r="G37" s="141">
        <v>2021</v>
      </c>
      <c r="H37" s="172" t="s">
        <v>15</v>
      </c>
      <c r="I37" s="143">
        <v>862</v>
      </c>
      <c r="J37" s="214">
        <v>1724</v>
      </c>
      <c r="K37" s="151">
        <v>3967</v>
      </c>
      <c r="L37" s="156"/>
    </row>
    <row r="38" spans="1:12" ht="15.75" customHeight="1">
      <c r="A38" s="134">
        <v>6</v>
      </c>
      <c r="B38" s="172" t="s">
        <v>23</v>
      </c>
      <c r="C38" s="141">
        <v>2</v>
      </c>
      <c r="D38" s="142" t="s">
        <v>1741</v>
      </c>
      <c r="E38" s="141" t="s">
        <v>1742</v>
      </c>
      <c r="F38" s="141" t="s">
        <v>1743</v>
      </c>
      <c r="G38" s="141">
        <v>2017</v>
      </c>
      <c r="H38" s="172" t="s">
        <v>15</v>
      </c>
      <c r="I38" s="143">
        <v>320</v>
      </c>
      <c r="J38" s="214">
        <v>640</v>
      </c>
      <c r="K38" s="151">
        <v>3967</v>
      </c>
      <c r="L38" s="156"/>
    </row>
    <row r="39" spans="1:12" ht="15.75" customHeight="1">
      <c r="A39" s="134">
        <v>7</v>
      </c>
      <c r="B39" s="172" t="s">
        <v>23</v>
      </c>
      <c r="C39" s="141">
        <v>2</v>
      </c>
      <c r="D39" s="142" t="s">
        <v>1744</v>
      </c>
      <c r="E39" s="141" t="s">
        <v>1745</v>
      </c>
      <c r="F39" s="141" t="s">
        <v>1746</v>
      </c>
      <c r="G39" s="141">
        <v>2018</v>
      </c>
      <c r="H39" s="172" t="s">
        <v>15</v>
      </c>
      <c r="I39" s="143">
        <v>532</v>
      </c>
      <c r="J39" s="214">
        <v>1064</v>
      </c>
      <c r="K39" s="151">
        <v>3967</v>
      </c>
      <c r="L39" s="156"/>
    </row>
    <row r="40" spans="1:12" ht="15.75" customHeight="1">
      <c r="A40" s="134">
        <v>8</v>
      </c>
      <c r="B40" s="172" t="s">
        <v>23</v>
      </c>
      <c r="C40" s="141">
        <v>2</v>
      </c>
      <c r="D40" s="142" t="s">
        <v>1747</v>
      </c>
      <c r="E40" s="141" t="s">
        <v>1748</v>
      </c>
      <c r="F40" s="141" t="s">
        <v>1749</v>
      </c>
      <c r="G40" s="141">
        <v>2019</v>
      </c>
      <c r="H40" s="172" t="s">
        <v>15</v>
      </c>
      <c r="I40" s="143">
        <v>3031</v>
      </c>
      <c r="J40" s="214">
        <v>6062</v>
      </c>
      <c r="K40" s="151">
        <v>3967</v>
      </c>
      <c r="L40" s="156"/>
    </row>
    <row r="41" spans="1:12" ht="15.75" customHeight="1">
      <c r="A41" s="134">
        <v>9</v>
      </c>
      <c r="B41" s="172" t="s">
        <v>23</v>
      </c>
      <c r="C41" s="141">
        <v>2</v>
      </c>
      <c r="D41" s="142" t="s">
        <v>1750</v>
      </c>
      <c r="E41" s="141" t="s">
        <v>1751</v>
      </c>
      <c r="F41" s="141" t="s">
        <v>12</v>
      </c>
      <c r="G41" s="141">
        <v>2020</v>
      </c>
      <c r="H41" s="172" t="s">
        <v>15</v>
      </c>
      <c r="I41" s="143">
        <v>193</v>
      </c>
      <c r="J41" s="214">
        <v>386</v>
      </c>
      <c r="K41" s="151">
        <v>3967</v>
      </c>
      <c r="L41" s="156"/>
    </row>
    <row r="42" spans="1:12" ht="15.75" customHeight="1">
      <c r="A42" s="134">
        <v>10</v>
      </c>
      <c r="B42" s="172" t="s">
        <v>23</v>
      </c>
      <c r="C42" s="141">
        <v>2</v>
      </c>
      <c r="D42" s="142" t="s">
        <v>1752</v>
      </c>
      <c r="E42" s="141" t="s">
        <v>1753</v>
      </c>
      <c r="F42" s="141" t="s">
        <v>12</v>
      </c>
      <c r="G42" s="141">
        <v>2020</v>
      </c>
      <c r="H42" s="172" t="s">
        <v>15</v>
      </c>
      <c r="I42" s="143">
        <v>210</v>
      </c>
      <c r="J42" s="214">
        <v>420</v>
      </c>
      <c r="K42" s="151">
        <v>3967</v>
      </c>
      <c r="L42" s="156"/>
    </row>
    <row r="43" spans="1:12" ht="15.75" customHeight="1">
      <c r="B43" s="129"/>
      <c r="C43" s="130"/>
      <c r="D43" s="131"/>
      <c r="E43" s="130"/>
      <c r="F43" s="130"/>
      <c r="G43" s="130"/>
      <c r="H43" s="132"/>
      <c r="I43" s="133"/>
      <c r="J43" s="110"/>
      <c r="K43" s="200"/>
      <c r="L43" s="156"/>
    </row>
    <row r="44" spans="1:12" ht="15.75" customHeight="1">
      <c r="B44" s="129"/>
      <c r="C44" s="130"/>
      <c r="D44" s="131"/>
      <c r="E44" s="130"/>
      <c r="F44" s="130"/>
      <c r="G44" s="130"/>
      <c r="H44" s="132"/>
      <c r="I44" s="133"/>
      <c r="J44" s="110"/>
      <c r="K44" s="200"/>
      <c r="L44" s="156"/>
    </row>
    <row r="45" spans="1:12" ht="15.75" customHeight="1">
      <c r="B45" s="129"/>
      <c r="C45" s="130"/>
      <c r="D45" s="131"/>
      <c r="E45" s="130"/>
      <c r="F45" s="130"/>
      <c r="G45" s="130"/>
      <c r="H45" s="132"/>
      <c r="I45" s="133"/>
      <c r="J45" s="110"/>
      <c r="K45" s="200"/>
      <c r="L45" s="156"/>
    </row>
    <row r="46" spans="1:12" ht="15.75" customHeight="1">
      <c r="B46" s="115"/>
      <c r="C46" s="116"/>
      <c r="D46" s="110"/>
      <c r="E46" s="110"/>
      <c r="F46" s="110"/>
      <c r="G46" s="110"/>
      <c r="H46" s="110"/>
      <c r="I46" s="117"/>
      <c r="J46" s="110"/>
      <c r="K46" s="200"/>
      <c r="L46" s="156"/>
    </row>
    <row r="47" spans="1:12" ht="15.75" customHeight="1">
      <c r="A47" s="156"/>
      <c r="B47" s="118"/>
      <c r="C47" s="119"/>
      <c r="D47" s="114"/>
      <c r="E47" s="114"/>
      <c r="F47" s="114"/>
      <c r="G47" s="114"/>
      <c r="H47" s="114"/>
      <c r="I47" s="120"/>
      <c r="J47" s="114"/>
      <c r="K47" s="114"/>
      <c r="L47" s="156"/>
    </row>
    <row r="48" spans="1:12" ht="15.75" customHeight="1">
      <c r="B48" s="121"/>
      <c r="C48" s="116"/>
      <c r="D48" s="110"/>
      <c r="E48" s="110"/>
      <c r="F48" s="110"/>
      <c r="G48" s="110"/>
      <c r="H48" s="110"/>
      <c r="I48" s="117"/>
      <c r="J48" s="110"/>
      <c r="K48" s="110"/>
      <c r="L48" s="139"/>
    </row>
    <row r="49" spans="2:12" ht="15.75" customHeight="1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</row>
    <row r="50" spans="2:12" ht="15.75" customHeight="1">
      <c r="B50" s="122"/>
      <c r="C50" s="122"/>
      <c r="D50" s="122"/>
      <c r="E50" s="122"/>
      <c r="F50" s="122"/>
      <c r="G50" s="122"/>
      <c r="H50" s="122"/>
      <c r="I50" s="122"/>
      <c r="J50" s="123"/>
      <c r="K50" s="123"/>
      <c r="L50" s="139"/>
    </row>
    <row r="51" spans="2:12" ht="15.75" customHeight="1">
      <c r="B51" s="110"/>
      <c r="C51" s="110"/>
      <c r="D51" s="110"/>
      <c r="E51" s="110"/>
      <c r="F51" s="110"/>
      <c r="G51" s="110"/>
      <c r="H51" s="110"/>
      <c r="I51" s="110"/>
      <c r="J51" s="111"/>
      <c r="K51" s="123"/>
      <c r="L51" s="139"/>
    </row>
    <row r="52" spans="2:12" ht="15.75" customHeight="1">
      <c r="B52" s="112" t="s">
        <v>1189</v>
      </c>
      <c r="C52" s="112" t="s">
        <v>41</v>
      </c>
      <c r="D52" s="110"/>
      <c r="E52" s="110"/>
      <c r="F52" s="110"/>
      <c r="G52" s="110"/>
      <c r="H52" s="211"/>
      <c r="I52" s="124" t="s">
        <v>10</v>
      </c>
      <c r="J52" s="213">
        <f>SUM(J33:J51)</f>
        <v>15678</v>
      </c>
      <c r="K52" s="123"/>
      <c r="L52" s="139"/>
    </row>
    <row r="53" spans="2:12" ht="22.5" customHeight="1">
      <c r="B53" s="125">
        <v>10</v>
      </c>
      <c r="C53" s="125">
        <f>SUM(C33:C52)</f>
        <v>20</v>
      </c>
      <c r="D53" s="126" t="s">
        <v>42</v>
      </c>
      <c r="E53" s="122"/>
      <c r="F53" s="122"/>
      <c r="G53" s="122"/>
      <c r="H53" s="122"/>
      <c r="I53" s="122"/>
      <c r="J53" s="123"/>
      <c r="K53" s="123"/>
      <c r="L53" s="139"/>
    </row>
    <row r="54" spans="2:12" ht="15.75" customHeight="1" thickBot="1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</row>
    <row r="55" spans="2:12" ht="15.75" customHeight="1">
      <c r="B55" s="110"/>
      <c r="C55" s="110"/>
      <c r="D55" s="110"/>
      <c r="E55" s="110"/>
      <c r="F55" s="112" t="s">
        <v>1189</v>
      </c>
      <c r="G55" s="112" t="s">
        <v>41</v>
      </c>
      <c r="H55" s="110"/>
      <c r="I55" s="110"/>
      <c r="J55" s="22" t="s">
        <v>43</v>
      </c>
      <c r="K55" s="110"/>
      <c r="L55" s="139"/>
    </row>
    <row r="56" spans="2:12" ht="21" customHeight="1" thickBot="1">
      <c r="B56" s="110"/>
      <c r="C56" s="110"/>
      <c r="D56" s="110"/>
      <c r="E56" s="110"/>
      <c r="F56" s="125">
        <f>B53</f>
        <v>10</v>
      </c>
      <c r="G56" s="125">
        <f>C53</f>
        <v>20</v>
      </c>
      <c r="H56" s="113" t="s">
        <v>44</v>
      </c>
      <c r="I56" s="124">
        <f>J52</f>
        <v>15678</v>
      </c>
      <c r="J56" s="24">
        <v>50000</v>
      </c>
      <c r="K56" s="110"/>
      <c r="L56" s="139"/>
    </row>
    <row r="57" spans="2:12" ht="15.75" customHeight="1"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</row>
    <row r="58" spans="2:12" ht="15.75" customHeight="1"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</row>
    <row r="59" spans="2:12" ht="15.75" customHeight="1"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</row>
    <row r="60" spans="2:12" ht="15.75" customHeight="1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</row>
    <row r="61" spans="2:12" ht="15.75" customHeight="1">
      <c r="B61" s="139"/>
      <c r="C61" s="139"/>
      <c r="D61" s="139"/>
      <c r="E61" s="135" t="s">
        <v>1194</v>
      </c>
      <c r="F61" s="135" t="s">
        <v>1192</v>
      </c>
      <c r="G61" s="135" t="s">
        <v>1193</v>
      </c>
      <c r="H61" s="183" t="s">
        <v>1589</v>
      </c>
      <c r="I61" s="183" t="s">
        <v>1590</v>
      </c>
      <c r="J61" s="139"/>
      <c r="K61" s="139"/>
      <c r="L61" s="139"/>
    </row>
    <row r="62" spans="2:12" ht="21" customHeight="1">
      <c r="B62" s="139"/>
      <c r="C62" s="139"/>
      <c r="D62" s="139"/>
      <c r="E62" s="134"/>
      <c r="F62" s="138">
        <f>F56+B23</f>
        <v>23</v>
      </c>
      <c r="G62" s="138">
        <f>C23+C53</f>
        <v>58</v>
      </c>
      <c r="H62" s="187">
        <v>110000</v>
      </c>
      <c r="I62" s="188">
        <f>J52+J22</f>
        <v>34121</v>
      </c>
      <c r="J62" s="139"/>
      <c r="K62" s="139"/>
      <c r="L62" s="139"/>
    </row>
    <row r="63" spans="2:12" ht="15.75" customHeight="1"/>
    <row r="64" spans="2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:K1"/>
    <mergeCell ref="B2:I2"/>
    <mergeCell ref="B30:K30"/>
    <mergeCell ref="B31:I31"/>
    <mergeCell ref="A2:A3"/>
    <mergeCell ref="A31:A32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topLeftCell="A35" workbookViewId="0">
      <selection activeCell="I61" sqref="I61"/>
    </sheetView>
  </sheetViews>
  <sheetFormatPr baseColWidth="10" defaultColWidth="12.625" defaultRowHeight="15" customHeight="1"/>
  <cols>
    <col min="1" max="1" width="8" style="300" customWidth="1"/>
    <col min="2" max="3" width="9.375" customWidth="1"/>
    <col min="4" max="4" width="27.5" customWidth="1"/>
    <col min="5" max="5" width="29.75" customWidth="1"/>
    <col min="6" max="6" width="14.375" customWidth="1"/>
    <col min="7" max="7" width="9.375" customWidth="1"/>
    <col min="8" max="8" width="17.875" customWidth="1"/>
    <col min="9" max="9" width="16.75" customWidth="1"/>
    <col min="10" max="10" width="18.375" customWidth="1"/>
    <col min="11" max="27" width="9.375" customWidth="1"/>
  </cols>
  <sheetData>
    <row r="1" spans="1:12" ht="27.75">
      <c r="B1" s="61"/>
      <c r="C1" s="1"/>
      <c r="D1" s="1"/>
      <c r="E1" s="1"/>
      <c r="F1" s="1"/>
      <c r="G1" s="1"/>
      <c r="H1" s="1"/>
      <c r="I1" s="1"/>
      <c r="J1" s="1"/>
      <c r="K1" s="1"/>
    </row>
    <row r="2" spans="1:12" ht="27.75">
      <c r="A2" s="361" t="s">
        <v>2349</v>
      </c>
      <c r="B2" s="353" t="s">
        <v>448</v>
      </c>
      <c r="C2" s="354"/>
      <c r="D2" s="354"/>
      <c r="E2" s="354"/>
      <c r="F2" s="354"/>
      <c r="G2" s="354"/>
      <c r="H2" s="354"/>
      <c r="I2" s="356"/>
      <c r="J2" s="2"/>
      <c r="K2" s="2"/>
      <c r="L2" s="156"/>
    </row>
    <row r="3" spans="1:12">
      <c r="A3" s="361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27" t="s">
        <v>9</v>
      </c>
      <c r="J3" s="3" t="s">
        <v>10</v>
      </c>
      <c r="K3" s="3" t="s">
        <v>11</v>
      </c>
      <c r="L3" s="156"/>
    </row>
    <row r="4" spans="1:12">
      <c r="A4" s="134">
        <v>1</v>
      </c>
      <c r="B4" s="224" t="s">
        <v>23</v>
      </c>
      <c r="C4" s="59">
        <v>3</v>
      </c>
      <c r="D4" s="5" t="s">
        <v>449</v>
      </c>
      <c r="E4" s="5" t="s">
        <v>450</v>
      </c>
      <c r="F4" s="5" t="s">
        <v>451</v>
      </c>
      <c r="G4" s="5">
        <v>2019</v>
      </c>
      <c r="H4" s="5" t="s">
        <v>15</v>
      </c>
      <c r="I4" s="8">
        <v>1410</v>
      </c>
      <c r="J4" s="8">
        <f t="shared" ref="J4:J10" si="0">I4*C4</f>
        <v>4230</v>
      </c>
      <c r="K4" s="5">
        <v>3658</v>
      </c>
      <c r="L4" s="156"/>
    </row>
    <row r="5" spans="1:12">
      <c r="A5" s="134">
        <v>2</v>
      </c>
      <c r="B5" s="224" t="s">
        <v>23</v>
      </c>
      <c r="C5" s="59">
        <v>3</v>
      </c>
      <c r="D5" s="5" t="s">
        <v>452</v>
      </c>
      <c r="E5" s="5" t="s">
        <v>453</v>
      </c>
      <c r="F5" s="5" t="s">
        <v>451</v>
      </c>
      <c r="G5" s="5">
        <v>2019</v>
      </c>
      <c r="H5" s="5" t="s">
        <v>15</v>
      </c>
      <c r="I5" s="8">
        <v>1410</v>
      </c>
      <c r="J5" s="8">
        <f t="shared" si="0"/>
        <v>4230</v>
      </c>
      <c r="K5" s="5">
        <v>3658</v>
      </c>
      <c r="L5" s="156"/>
    </row>
    <row r="6" spans="1:12">
      <c r="A6" s="134">
        <v>3</v>
      </c>
      <c r="B6" s="224" t="s">
        <v>23</v>
      </c>
      <c r="C6" s="59">
        <v>3</v>
      </c>
      <c r="D6" s="5" t="s">
        <v>454</v>
      </c>
      <c r="E6" s="5" t="s">
        <v>455</v>
      </c>
      <c r="F6" s="5" t="s">
        <v>456</v>
      </c>
      <c r="G6" s="5">
        <v>2016</v>
      </c>
      <c r="H6" s="5" t="s">
        <v>15</v>
      </c>
      <c r="I6" s="8">
        <v>1870</v>
      </c>
      <c r="J6" s="8">
        <f t="shared" si="0"/>
        <v>5610</v>
      </c>
      <c r="K6" s="5">
        <v>3658</v>
      </c>
      <c r="L6" s="156"/>
    </row>
    <row r="7" spans="1:12">
      <c r="A7" s="134">
        <v>4</v>
      </c>
      <c r="B7" s="224" t="s">
        <v>23</v>
      </c>
      <c r="C7" s="59">
        <v>3</v>
      </c>
      <c r="D7" s="5" t="s">
        <v>457</v>
      </c>
      <c r="E7" s="5" t="s">
        <v>458</v>
      </c>
      <c r="F7" s="5" t="s">
        <v>95</v>
      </c>
      <c r="G7" s="5">
        <v>2019</v>
      </c>
      <c r="H7" s="5" t="s">
        <v>15</v>
      </c>
      <c r="I7" s="8">
        <v>1410</v>
      </c>
      <c r="J7" s="8">
        <f t="shared" si="0"/>
        <v>4230</v>
      </c>
      <c r="K7" s="5">
        <v>3658</v>
      </c>
      <c r="L7" s="156"/>
    </row>
    <row r="8" spans="1:12">
      <c r="A8" s="134">
        <v>5</v>
      </c>
      <c r="B8" s="224" t="s">
        <v>129</v>
      </c>
      <c r="C8" s="59">
        <v>3</v>
      </c>
      <c r="D8" s="5" t="s">
        <v>459</v>
      </c>
      <c r="E8" s="5" t="s">
        <v>460</v>
      </c>
      <c r="F8" s="5" t="s">
        <v>129</v>
      </c>
      <c r="G8" s="5"/>
      <c r="H8" s="5" t="s">
        <v>15</v>
      </c>
      <c r="I8" s="8">
        <v>595</v>
      </c>
      <c r="J8" s="8">
        <f t="shared" si="0"/>
        <v>1785</v>
      </c>
      <c r="K8" s="30" t="s">
        <v>132</v>
      </c>
      <c r="L8" s="156"/>
    </row>
    <row r="9" spans="1:12">
      <c r="A9" s="134">
        <v>6</v>
      </c>
      <c r="B9" s="224" t="s">
        <v>129</v>
      </c>
      <c r="C9" s="59">
        <v>3</v>
      </c>
      <c r="D9" s="5" t="s">
        <v>461</v>
      </c>
      <c r="E9" s="5" t="s">
        <v>462</v>
      </c>
      <c r="F9" s="5" t="s">
        <v>129</v>
      </c>
      <c r="G9" s="5"/>
      <c r="H9" s="5" t="s">
        <v>15</v>
      </c>
      <c r="I9" s="8">
        <v>232</v>
      </c>
      <c r="J9" s="8">
        <f t="shared" si="0"/>
        <v>696</v>
      </c>
      <c r="K9" s="30" t="s">
        <v>132</v>
      </c>
      <c r="L9" s="156"/>
    </row>
    <row r="10" spans="1:12">
      <c r="A10" s="134">
        <v>7</v>
      </c>
      <c r="B10" s="224" t="s">
        <v>129</v>
      </c>
      <c r="C10" s="59">
        <v>3</v>
      </c>
      <c r="D10" s="5" t="s">
        <v>463</v>
      </c>
      <c r="E10" s="5" t="s">
        <v>460</v>
      </c>
      <c r="F10" s="5" t="s">
        <v>129</v>
      </c>
      <c r="G10" s="5"/>
      <c r="H10" s="5" t="s">
        <v>15</v>
      </c>
      <c r="I10" s="8">
        <v>470</v>
      </c>
      <c r="J10" s="8">
        <f t="shared" si="0"/>
        <v>1410</v>
      </c>
      <c r="K10" s="30" t="s">
        <v>132</v>
      </c>
      <c r="L10" s="156"/>
    </row>
    <row r="11" spans="1:12">
      <c r="A11" s="134"/>
      <c r="B11" s="224"/>
      <c r="C11" s="59"/>
      <c r="D11" s="5"/>
      <c r="E11" s="5"/>
      <c r="F11" s="5"/>
      <c r="G11" s="5"/>
      <c r="H11" s="5"/>
      <c r="I11" s="8"/>
      <c r="J11" s="8"/>
      <c r="K11" s="30"/>
      <c r="L11" s="156"/>
    </row>
    <row r="12" spans="1:12">
      <c r="A12" s="134"/>
      <c r="B12" s="224"/>
      <c r="C12" s="59"/>
      <c r="D12" s="5"/>
      <c r="E12" s="5"/>
      <c r="F12" s="5"/>
      <c r="G12" s="5"/>
      <c r="H12" s="5"/>
      <c r="I12" s="8"/>
      <c r="J12" s="8"/>
      <c r="K12" s="30"/>
      <c r="L12" s="156"/>
    </row>
    <row r="13" spans="1:12">
      <c r="A13" s="134"/>
      <c r="B13" s="224"/>
      <c r="C13" s="59"/>
      <c r="D13" s="5"/>
      <c r="E13" s="5"/>
      <c r="F13" s="5"/>
      <c r="G13" s="5"/>
      <c r="H13" s="5"/>
      <c r="I13" s="8"/>
      <c r="J13" s="8"/>
      <c r="K13" s="30"/>
      <c r="L13" s="156"/>
    </row>
    <row r="14" spans="1:12">
      <c r="A14" s="134"/>
      <c r="B14" s="224"/>
      <c r="C14" s="59"/>
      <c r="D14" s="5"/>
      <c r="E14" s="5"/>
      <c r="F14" s="5"/>
      <c r="G14" s="5"/>
      <c r="H14" s="5"/>
      <c r="I14" s="8"/>
      <c r="J14" s="8"/>
      <c r="K14" s="30"/>
      <c r="L14" s="156"/>
    </row>
    <row r="15" spans="1:12">
      <c r="A15" s="156"/>
      <c r="B15" s="156"/>
      <c r="C15" s="156"/>
      <c r="D15" s="156"/>
      <c r="E15" s="156"/>
      <c r="F15" s="156"/>
      <c r="G15" s="156"/>
      <c r="H15" s="156"/>
      <c r="I15" s="168"/>
      <c r="J15" s="156"/>
      <c r="K15" s="156"/>
      <c r="L15" s="156"/>
    </row>
    <row r="16" spans="1:12">
      <c r="I16" s="34"/>
    </row>
    <row r="17" spans="1:12">
      <c r="I17" s="34"/>
    </row>
    <row r="18" spans="1:12">
      <c r="B18" s="13"/>
      <c r="C18" s="13"/>
      <c r="D18" s="13"/>
      <c r="E18" s="13"/>
      <c r="F18" s="13"/>
      <c r="G18" s="13"/>
      <c r="H18" s="13"/>
      <c r="I18" s="35"/>
      <c r="J18" s="14"/>
      <c r="K18" s="14"/>
    </row>
    <row r="19" spans="1:12">
      <c r="B19" s="31"/>
      <c r="C19" s="31"/>
      <c r="D19" s="31"/>
      <c r="E19" s="31"/>
      <c r="F19" s="31"/>
      <c r="G19" s="31"/>
      <c r="H19" s="31"/>
      <c r="I19" s="34"/>
      <c r="J19" s="15"/>
      <c r="K19" s="14"/>
    </row>
    <row r="20" spans="1:12" ht="21">
      <c r="B20" s="16" t="s">
        <v>40</v>
      </c>
      <c r="C20" s="16" t="s">
        <v>41</v>
      </c>
      <c r="D20" s="31"/>
      <c r="E20" s="31"/>
      <c r="F20" s="31"/>
      <c r="G20" s="31"/>
      <c r="H20" s="31"/>
      <c r="I20" s="37" t="s">
        <v>10</v>
      </c>
      <c r="J20" s="18">
        <f>SUM(J4:J19)</f>
        <v>22191</v>
      </c>
      <c r="K20" s="14"/>
    </row>
    <row r="21" spans="1:12" ht="19.899999999999999" customHeight="1">
      <c r="B21" s="19">
        <v>7</v>
      </c>
      <c r="C21" s="19">
        <f>SUM(C4:C20)</f>
        <v>21</v>
      </c>
      <c r="D21" s="20" t="s">
        <v>42</v>
      </c>
      <c r="E21" s="13"/>
      <c r="F21" s="13"/>
      <c r="G21" s="13"/>
      <c r="H21" s="13"/>
      <c r="I21" s="35"/>
      <c r="J21" s="14"/>
      <c r="K21" s="14"/>
    </row>
    <row r="22" spans="1:12" ht="15.75" customHeight="1">
      <c r="B22" s="31"/>
      <c r="C22" s="31"/>
      <c r="D22" s="31"/>
      <c r="E22" s="31"/>
      <c r="F22" s="31"/>
      <c r="G22" s="31"/>
      <c r="H22" s="31"/>
      <c r="I22" s="34"/>
      <c r="J22" s="31"/>
      <c r="K22" s="31"/>
    </row>
    <row r="23" spans="1:12" ht="15.75" customHeight="1">
      <c r="B23" s="31"/>
      <c r="C23" s="31"/>
      <c r="D23" s="31"/>
      <c r="E23" s="31"/>
      <c r="F23" s="16" t="s">
        <v>40</v>
      </c>
      <c r="G23" s="16" t="s">
        <v>41</v>
      </c>
      <c r="H23" s="31"/>
      <c r="I23" s="34"/>
      <c r="J23" s="22" t="s">
        <v>43</v>
      </c>
      <c r="K23" s="11"/>
    </row>
    <row r="24" spans="1:12" ht="20.45" customHeight="1">
      <c r="B24" s="31"/>
      <c r="C24" s="31"/>
      <c r="D24" s="31"/>
      <c r="E24" s="31"/>
      <c r="F24" s="19">
        <f t="shared" ref="F24:G24" si="1">+B21</f>
        <v>7</v>
      </c>
      <c r="G24" s="19">
        <f t="shared" si="1"/>
        <v>21</v>
      </c>
      <c r="H24" s="17" t="s">
        <v>44</v>
      </c>
      <c r="I24" s="39">
        <f>+J20</f>
        <v>22191</v>
      </c>
      <c r="J24" s="24">
        <v>60000</v>
      </c>
      <c r="K24" s="25"/>
    </row>
    <row r="25" spans="1:12" ht="15.75" customHeight="1">
      <c r="I25" s="34"/>
    </row>
    <row r="26" spans="1:12" ht="15.75" customHeight="1">
      <c r="I26" s="34"/>
    </row>
    <row r="27" spans="1:12" ht="25.5" customHeight="1">
      <c r="B27" s="357" t="s">
        <v>1190</v>
      </c>
      <c r="C27" s="357"/>
      <c r="D27" s="357"/>
      <c r="E27" s="357"/>
      <c r="F27" s="357"/>
      <c r="G27" s="357"/>
      <c r="H27" s="357"/>
      <c r="I27" s="357"/>
      <c r="J27" s="357"/>
      <c r="K27" s="357"/>
      <c r="L27" s="139"/>
    </row>
    <row r="28" spans="1:12" ht="24.75" customHeight="1">
      <c r="A28" s="361" t="s">
        <v>2349</v>
      </c>
      <c r="B28" s="358" t="s">
        <v>448</v>
      </c>
      <c r="C28" s="359"/>
      <c r="D28" s="359"/>
      <c r="E28" s="359"/>
      <c r="F28" s="359"/>
      <c r="G28" s="359"/>
      <c r="H28" s="359"/>
      <c r="I28" s="359"/>
      <c r="J28" s="128"/>
      <c r="K28" s="128"/>
      <c r="L28" s="156"/>
    </row>
    <row r="29" spans="1:12" ht="15.75" customHeight="1">
      <c r="A29" s="361"/>
      <c r="B29" s="127" t="s">
        <v>2</v>
      </c>
      <c r="C29" s="127" t="s">
        <v>3</v>
      </c>
      <c r="D29" s="119" t="s">
        <v>4</v>
      </c>
      <c r="E29" s="127" t="s">
        <v>5</v>
      </c>
      <c r="F29" s="127" t="s">
        <v>6</v>
      </c>
      <c r="G29" s="127" t="s">
        <v>7</v>
      </c>
      <c r="H29" s="127" t="s">
        <v>8</v>
      </c>
      <c r="I29" s="210" t="s">
        <v>9</v>
      </c>
      <c r="J29" s="209" t="s">
        <v>10</v>
      </c>
      <c r="K29" s="114" t="s">
        <v>11</v>
      </c>
      <c r="L29" s="156"/>
    </row>
    <row r="30" spans="1:12" ht="15.75" customHeight="1">
      <c r="A30" s="134">
        <v>1</v>
      </c>
      <c r="B30" s="172" t="s">
        <v>23</v>
      </c>
      <c r="C30" s="141">
        <v>2</v>
      </c>
      <c r="D30" s="142" t="s">
        <v>1754</v>
      </c>
      <c r="E30" s="141" t="s">
        <v>1755</v>
      </c>
      <c r="F30" s="141" t="s">
        <v>1756</v>
      </c>
      <c r="G30" s="141">
        <v>2012</v>
      </c>
      <c r="H30" s="172" t="s">
        <v>15</v>
      </c>
      <c r="I30" s="143">
        <v>452</v>
      </c>
      <c r="J30" s="214">
        <v>904</v>
      </c>
      <c r="K30" s="151">
        <v>3968</v>
      </c>
      <c r="L30" s="156"/>
    </row>
    <row r="31" spans="1:12" ht="15.75" customHeight="1">
      <c r="A31" s="134">
        <v>2</v>
      </c>
      <c r="B31" s="172" t="s">
        <v>23</v>
      </c>
      <c r="C31" s="141">
        <v>2</v>
      </c>
      <c r="D31" s="142" t="s">
        <v>1757</v>
      </c>
      <c r="E31" s="141" t="s">
        <v>1758</v>
      </c>
      <c r="F31" s="141" t="s">
        <v>1303</v>
      </c>
      <c r="G31" s="141">
        <v>2014</v>
      </c>
      <c r="H31" s="172" t="s">
        <v>15</v>
      </c>
      <c r="I31" s="143">
        <v>382</v>
      </c>
      <c r="J31" s="214">
        <v>764</v>
      </c>
      <c r="K31" s="151">
        <v>3968</v>
      </c>
      <c r="L31" s="156"/>
    </row>
    <row r="32" spans="1:12" ht="15.75" customHeight="1">
      <c r="A32" s="134">
        <v>3</v>
      </c>
      <c r="B32" s="172" t="s">
        <v>23</v>
      </c>
      <c r="C32" s="141">
        <v>2</v>
      </c>
      <c r="D32" s="142" t="s">
        <v>1759</v>
      </c>
      <c r="E32" s="141" t="s">
        <v>1760</v>
      </c>
      <c r="F32" s="141" t="s">
        <v>1761</v>
      </c>
      <c r="G32" s="141">
        <v>2021</v>
      </c>
      <c r="H32" s="172" t="s">
        <v>15</v>
      </c>
      <c r="I32" s="143">
        <v>4998</v>
      </c>
      <c r="J32" s="214">
        <v>9996</v>
      </c>
      <c r="K32" s="151">
        <v>3968</v>
      </c>
      <c r="L32" s="156"/>
    </row>
    <row r="33" spans="1:12" ht="15.75" customHeight="1">
      <c r="A33" s="134">
        <v>4</v>
      </c>
      <c r="B33" s="172" t="s">
        <v>23</v>
      </c>
      <c r="C33" s="141">
        <v>2</v>
      </c>
      <c r="D33" s="142" t="s">
        <v>1762</v>
      </c>
      <c r="E33" s="141" t="s">
        <v>1763</v>
      </c>
      <c r="F33" s="141" t="s">
        <v>1764</v>
      </c>
      <c r="G33" s="141">
        <v>2020</v>
      </c>
      <c r="H33" s="172" t="s">
        <v>15</v>
      </c>
      <c r="I33" s="143">
        <v>3332</v>
      </c>
      <c r="J33" s="214">
        <v>6664</v>
      </c>
      <c r="K33" s="151">
        <v>3968</v>
      </c>
      <c r="L33" s="156"/>
    </row>
    <row r="34" spans="1:12" ht="15.75" customHeight="1">
      <c r="A34" s="134">
        <v>5</v>
      </c>
      <c r="B34" s="172" t="s">
        <v>23</v>
      </c>
      <c r="C34" s="141">
        <v>2</v>
      </c>
      <c r="D34" s="142" t="s">
        <v>1765</v>
      </c>
      <c r="E34" s="141" t="s">
        <v>1766</v>
      </c>
      <c r="F34" s="141" t="s">
        <v>169</v>
      </c>
      <c r="G34" s="141">
        <v>2018</v>
      </c>
      <c r="H34" s="172" t="s">
        <v>15</v>
      </c>
      <c r="I34" s="143">
        <v>590</v>
      </c>
      <c r="J34" s="214">
        <v>1180</v>
      </c>
      <c r="K34" s="151">
        <v>3968</v>
      </c>
      <c r="L34" s="156"/>
    </row>
    <row r="35" spans="1:12" ht="15.75" customHeight="1">
      <c r="A35" s="134">
        <v>6</v>
      </c>
      <c r="B35" s="172" t="s">
        <v>23</v>
      </c>
      <c r="C35" s="141">
        <v>2</v>
      </c>
      <c r="D35" s="142" t="s">
        <v>1767</v>
      </c>
      <c r="E35" s="141" t="s">
        <v>1768</v>
      </c>
      <c r="F35" s="141" t="s">
        <v>12</v>
      </c>
      <c r="G35" s="141">
        <v>2017</v>
      </c>
      <c r="H35" s="172" t="s">
        <v>15</v>
      </c>
      <c r="I35" s="143">
        <v>287</v>
      </c>
      <c r="J35" s="214">
        <v>574</v>
      </c>
      <c r="K35" s="151">
        <v>3968</v>
      </c>
      <c r="L35" s="156"/>
    </row>
    <row r="36" spans="1:12" ht="15.75" customHeight="1">
      <c r="A36" s="134">
        <v>7</v>
      </c>
      <c r="B36" s="172" t="s">
        <v>23</v>
      </c>
      <c r="C36" s="141">
        <v>2</v>
      </c>
      <c r="D36" s="142" t="s">
        <v>1769</v>
      </c>
      <c r="E36" s="141" t="s">
        <v>1770</v>
      </c>
      <c r="F36" s="141" t="s">
        <v>1771</v>
      </c>
      <c r="G36" s="141">
        <v>2017</v>
      </c>
      <c r="H36" s="172" t="s">
        <v>15</v>
      </c>
      <c r="I36" s="143">
        <v>1882</v>
      </c>
      <c r="J36" s="214">
        <v>3764</v>
      </c>
      <c r="K36" s="151">
        <v>3968</v>
      </c>
      <c r="L36" s="156"/>
    </row>
    <row r="37" spans="1:12" ht="15.75" customHeight="1">
      <c r="A37" s="134">
        <v>8</v>
      </c>
      <c r="B37" s="172" t="s">
        <v>23</v>
      </c>
      <c r="C37" s="141">
        <v>2</v>
      </c>
      <c r="D37" s="142" t="s">
        <v>1772</v>
      </c>
      <c r="E37" s="141" t="s">
        <v>1773</v>
      </c>
      <c r="F37" s="141" t="s">
        <v>248</v>
      </c>
      <c r="G37" s="141">
        <v>2020</v>
      </c>
      <c r="H37" s="172" t="s">
        <v>15</v>
      </c>
      <c r="I37" s="143">
        <v>966</v>
      </c>
      <c r="J37" s="214">
        <v>1932</v>
      </c>
      <c r="K37" s="151">
        <v>3968</v>
      </c>
      <c r="L37" s="156"/>
    </row>
    <row r="38" spans="1:12" ht="15.75" customHeight="1">
      <c r="A38" s="134">
        <v>9</v>
      </c>
      <c r="B38" s="172" t="s">
        <v>23</v>
      </c>
      <c r="C38" s="141">
        <v>2</v>
      </c>
      <c r="D38" s="142" t="s">
        <v>1774</v>
      </c>
      <c r="E38" s="141" t="s">
        <v>1775</v>
      </c>
      <c r="F38" s="141" t="s">
        <v>1776</v>
      </c>
      <c r="G38" s="141">
        <v>2019</v>
      </c>
      <c r="H38" s="172" t="s">
        <v>15</v>
      </c>
      <c r="I38" s="143">
        <v>1666</v>
      </c>
      <c r="J38" s="214">
        <v>3332</v>
      </c>
      <c r="K38" s="151">
        <v>3968</v>
      </c>
      <c r="L38" s="156"/>
    </row>
    <row r="39" spans="1:12" ht="15.75" customHeight="1">
      <c r="A39" s="134">
        <v>10</v>
      </c>
      <c r="B39" s="172" t="s">
        <v>23</v>
      </c>
      <c r="C39" s="141">
        <v>2</v>
      </c>
      <c r="D39" s="142" t="s">
        <v>1777</v>
      </c>
      <c r="E39" s="141" t="s">
        <v>1778</v>
      </c>
      <c r="F39" s="141" t="s">
        <v>601</v>
      </c>
      <c r="G39" s="141">
        <v>2018</v>
      </c>
      <c r="H39" s="172" t="s">
        <v>15</v>
      </c>
      <c r="I39" s="143">
        <v>430</v>
      </c>
      <c r="J39" s="214">
        <v>860</v>
      </c>
      <c r="K39" s="151">
        <v>3968</v>
      </c>
      <c r="L39" s="156"/>
    </row>
    <row r="40" spans="1:12" ht="15.75" customHeight="1">
      <c r="A40" s="134">
        <v>11</v>
      </c>
      <c r="B40" s="172" t="s">
        <v>23</v>
      </c>
      <c r="C40" s="141">
        <v>2</v>
      </c>
      <c r="D40" s="142" t="s">
        <v>1779</v>
      </c>
      <c r="E40" s="141" t="s">
        <v>1780</v>
      </c>
      <c r="F40" s="141" t="s">
        <v>1781</v>
      </c>
      <c r="G40" s="141">
        <v>2019</v>
      </c>
      <c r="H40" s="172" t="s">
        <v>15</v>
      </c>
      <c r="I40" s="143">
        <v>585</v>
      </c>
      <c r="J40" s="214">
        <v>1170</v>
      </c>
      <c r="K40" s="151">
        <v>3968</v>
      </c>
      <c r="L40" s="156"/>
    </row>
    <row r="41" spans="1:12" ht="15.75" customHeight="1">
      <c r="B41" s="129"/>
      <c r="C41" s="130"/>
      <c r="D41" s="131"/>
      <c r="E41" s="130"/>
      <c r="F41" s="130"/>
      <c r="G41" s="130"/>
      <c r="H41" s="132"/>
      <c r="I41" s="133"/>
      <c r="J41" s="110"/>
      <c r="K41" s="200"/>
      <c r="L41" s="156"/>
    </row>
    <row r="42" spans="1:12" ht="15.75" customHeight="1">
      <c r="B42" s="115"/>
      <c r="C42" s="116"/>
      <c r="D42" s="110"/>
      <c r="E42" s="110"/>
      <c r="F42" s="110"/>
      <c r="G42" s="110"/>
      <c r="H42" s="110"/>
      <c r="I42" s="117"/>
      <c r="J42" s="110"/>
      <c r="K42" s="200"/>
      <c r="L42" s="156"/>
    </row>
    <row r="43" spans="1:12" ht="15.75" customHeight="1">
      <c r="A43" s="156"/>
      <c r="B43" s="118"/>
      <c r="C43" s="119"/>
      <c r="D43" s="114"/>
      <c r="E43" s="114"/>
      <c r="F43" s="114"/>
      <c r="G43" s="114"/>
      <c r="H43" s="114"/>
      <c r="I43" s="120"/>
      <c r="J43" s="114"/>
      <c r="K43" s="114"/>
      <c r="L43" s="156"/>
    </row>
    <row r="44" spans="1:12" ht="15.75" customHeight="1">
      <c r="B44" s="121"/>
      <c r="C44" s="116"/>
      <c r="D44" s="110"/>
      <c r="E44" s="110"/>
      <c r="F44" s="110"/>
      <c r="G44" s="110"/>
      <c r="H44" s="110"/>
      <c r="I44" s="117"/>
      <c r="J44" s="110"/>
      <c r="K44" s="110"/>
      <c r="L44" s="139"/>
    </row>
    <row r="45" spans="1:12" ht="15.75" customHeight="1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</row>
    <row r="46" spans="1:12" ht="15.75" customHeight="1">
      <c r="B46" s="122"/>
      <c r="C46" s="122"/>
      <c r="D46" s="122"/>
      <c r="E46" s="122"/>
      <c r="F46" s="122"/>
      <c r="G46" s="122"/>
      <c r="H46" s="122"/>
      <c r="I46" s="122"/>
      <c r="J46" s="123"/>
      <c r="K46" s="123"/>
      <c r="L46" s="139"/>
    </row>
    <row r="47" spans="1:12" ht="15.75" customHeight="1">
      <c r="B47" s="110"/>
      <c r="C47" s="110"/>
      <c r="D47" s="110"/>
      <c r="E47" s="110"/>
      <c r="F47" s="110"/>
      <c r="G47" s="110"/>
      <c r="H47" s="110"/>
      <c r="I47" s="110"/>
      <c r="J47" s="111"/>
      <c r="K47" s="123"/>
      <c r="L47" s="139"/>
    </row>
    <row r="48" spans="1:12" ht="15.75" customHeight="1">
      <c r="B48" s="112" t="s">
        <v>1189</v>
      </c>
      <c r="C48" s="112" t="s">
        <v>41</v>
      </c>
      <c r="D48" s="110"/>
      <c r="E48" s="110"/>
      <c r="F48" s="110"/>
      <c r="G48" s="110"/>
      <c r="H48" s="211"/>
      <c r="I48" s="124" t="s">
        <v>10</v>
      </c>
      <c r="J48" s="216">
        <f>SUM(J30:J47)</f>
        <v>31140</v>
      </c>
      <c r="K48" s="123"/>
      <c r="L48" s="139"/>
    </row>
    <row r="49" spans="2:12" ht="22.5" customHeight="1">
      <c r="B49" s="125">
        <v>11</v>
      </c>
      <c r="C49" s="125">
        <f>SUM(C30:C48)</f>
        <v>22</v>
      </c>
      <c r="D49" s="126" t="s">
        <v>42</v>
      </c>
      <c r="E49" s="122"/>
      <c r="F49" s="122"/>
      <c r="G49" s="122"/>
      <c r="H49" s="122"/>
      <c r="I49" s="122"/>
      <c r="J49" s="123"/>
      <c r="K49" s="123"/>
      <c r="L49" s="139"/>
    </row>
    <row r="50" spans="2:12" ht="15.75" customHeight="1" thickBot="1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</row>
    <row r="51" spans="2:12" ht="15" customHeight="1">
      <c r="B51" s="110"/>
      <c r="C51" s="110"/>
      <c r="D51" s="110"/>
      <c r="E51" s="110"/>
      <c r="F51" s="112" t="s">
        <v>1189</v>
      </c>
      <c r="G51" s="112" t="s">
        <v>41</v>
      </c>
      <c r="H51" s="110"/>
      <c r="I51" s="110"/>
      <c r="J51" s="22" t="s">
        <v>43</v>
      </c>
      <c r="K51" s="110"/>
      <c r="L51" s="139"/>
    </row>
    <row r="52" spans="2:12" ht="21" customHeight="1" thickBot="1">
      <c r="B52" s="110"/>
      <c r="C52" s="110"/>
      <c r="D52" s="110"/>
      <c r="E52" s="110"/>
      <c r="F52" s="125">
        <f>B49</f>
        <v>11</v>
      </c>
      <c r="G52" s="125">
        <f>C49</f>
        <v>22</v>
      </c>
      <c r="H52" s="113" t="s">
        <v>44</v>
      </c>
      <c r="I52" s="124">
        <f>J48</f>
        <v>31140</v>
      </c>
      <c r="J52" s="24">
        <v>50000</v>
      </c>
      <c r="K52" s="110"/>
      <c r="L52" s="139"/>
    </row>
    <row r="53" spans="2:12" ht="15.75" customHeight="1"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</row>
    <row r="54" spans="2:12" ht="15.75" customHeight="1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</row>
    <row r="55" spans="2:12" ht="15.75" customHeight="1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</row>
    <row r="56" spans="2:12" ht="15.75" customHeight="1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</row>
    <row r="57" spans="2:12" ht="15.75" customHeight="1">
      <c r="B57" s="139"/>
      <c r="C57" s="139"/>
      <c r="D57" s="139"/>
      <c r="E57" s="135" t="s">
        <v>1194</v>
      </c>
      <c r="F57" s="135" t="s">
        <v>1192</v>
      </c>
      <c r="G57" s="135" t="s">
        <v>1193</v>
      </c>
      <c r="H57" s="183" t="s">
        <v>1589</v>
      </c>
      <c r="I57" s="183" t="s">
        <v>1590</v>
      </c>
      <c r="J57" s="139"/>
      <c r="K57" s="139"/>
      <c r="L57" s="139"/>
    </row>
    <row r="58" spans="2:12" ht="25.5" customHeight="1">
      <c r="B58" s="139"/>
      <c r="C58" s="139"/>
      <c r="D58" s="139"/>
      <c r="E58" s="138"/>
      <c r="F58" s="138">
        <f>F52+B21</f>
        <v>18</v>
      </c>
      <c r="G58" s="138">
        <f>G52+C21</f>
        <v>43</v>
      </c>
      <c r="H58" s="187">
        <v>110000</v>
      </c>
      <c r="I58" s="351">
        <f>I52+J20</f>
        <v>53331</v>
      </c>
      <c r="J58" s="139"/>
      <c r="K58" s="139"/>
      <c r="L58" s="139"/>
    </row>
    <row r="59" spans="2:12" ht="15.75" customHeight="1">
      <c r="I59" s="34"/>
    </row>
    <row r="60" spans="2:12" ht="15.75" customHeight="1">
      <c r="I60" s="34"/>
    </row>
    <row r="61" spans="2:12" ht="15.75" customHeight="1">
      <c r="I61" s="34"/>
    </row>
    <row r="62" spans="2:12" ht="15.75" customHeight="1">
      <c r="I62" s="34"/>
    </row>
    <row r="63" spans="2:12" ht="15.75" customHeight="1">
      <c r="I63" s="34"/>
    </row>
    <row r="64" spans="2:12" ht="15.75" customHeight="1">
      <c r="I64" s="34"/>
    </row>
    <row r="65" spans="9:9" ht="15.75" customHeight="1">
      <c r="I65" s="34"/>
    </row>
    <row r="66" spans="9:9" ht="15.75" customHeight="1">
      <c r="I66" s="34"/>
    </row>
    <row r="67" spans="9:9" ht="15.75" customHeight="1">
      <c r="I67" s="34"/>
    </row>
    <row r="68" spans="9:9" ht="15.75" customHeight="1">
      <c r="I68" s="34"/>
    </row>
    <row r="69" spans="9:9" ht="15.75" customHeight="1">
      <c r="I69" s="34"/>
    </row>
    <row r="70" spans="9:9" ht="15.75" customHeight="1">
      <c r="I70" s="34"/>
    </row>
    <row r="71" spans="9:9" ht="15.75" customHeight="1">
      <c r="I71" s="34"/>
    </row>
    <row r="72" spans="9:9" ht="15.75" customHeight="1">
      <c r="I72" s="34"/>
    </row>
    <row r="73" spans="9:9" ht="15.75" customHeight="1">
      <c r="I73" s="34"/>
    </row>
    <row r="74" spans="9:9" ht="15.75" customHeight="1">
      <c r="I74" s="34"/>
    </row>
    <row r="75" spans="9:9" ht="15.75" customHeight="1">
      <c r="I75" s="34"/>
    </row>
    <row r="76" spans="9:9" ht="15.75" customHeight="1">
      <c r="I76" s="34"/>
    </row>
    <row r="77" spans="9:9" ht="15.75" customHeight="1">
      <c r="I77" s="34"/>
    </row>
    <row r="78" spans="9:9" ht="15.75" customHeight="1">
      <c r="I78" s="34"/>
    </row>
    <row r="79" spans="9:9" ht="15.75" customHeight="1">
      <c r="I79" s="34"/>
    </row>
    <row r="80" spans="9:9" ht="15.75" customHeight="1">
      <c r="I80" s="34"/>
    </row>
    <row r="81" spans="9:9" ht="15.75" customHeight="1">
      <c r="I81" s="34"/>
    </row>
    <row r="82" spans="9:9" ht="15.75" customHeight="1">
      <c r="I82" s="34"/>
    </row>
    <row r="83" spans="9:9" ht="15.75" customHeight="1">
      <c r="I83" s="34"/>
    </row>
    <row r="84" spans="9:9" ht="15.75" customHeight="1">
      <c r="I84" s="34"/>
    </row>
    <row r="85" spans="9:9" ht="15.75" customHeight="1">
      <c r="I85" s="34"/>
    </row>
    <row r="86" spans="9:9" ht="15.75" customHeight="1">
      <c r="I86" s="34"/>
    </row>
    <row r="87" spans="9:9" ht="15.75" customHeight="1">
      <c r="I87" s="34"/>
    </row>
    <row r="88" spans="9:9" ht="15.75" customHeight="1">
      <c r="I88" s="34"/>
    </row>
    <row r="89" spans="9:9" ht="15.75" customHeight="1">
      <c r="I89" s="34"/>
    </row>
    <row r="90" spans="9:9" ht="15.75" customHeight="1">
      <c r="I90" s="34"/>
    </row>
    <row r="91" spans="9:9" ht="15.75" customHeight="1">
      <c r="I91" s="34"/>
    </row>
    <row r="92" spans="9:9" ht="15.75" customHeight="1">
      <c r="I92" s="34"/>
    </row>
    <row r="93" spans="9:9" ht="15.75" customHeight="1">
      <c r="I93" s="34"/>
    </row>
    <row r="94" spans="9:9" ht="15.75" customHeight="1">
      <c r="I94" s="34"/>
    </row>
    <row r="95" spans="9:9" ht="15.75" customHeight="1">
      <c r="I95" s="34"/>
    </row>
    <row r="96" spans="9:9" ht="15.75" customHeight="1">
      <c r="I96" s="34"/>
    </row>
    <row r="97" spans="9:9" ht="15.75" customHeight="1">
      <c r="I97" s="34"/>
    </row>
    <row r="98" spans="9:9" ht="15.75" customHeight="1">
      <c r="I98" s="34"/>
    </row>
    <row r="99" spans="9:9" ht="15.75" customHeight="1">
      <c r="I99" s="34"/>
    </row>
    <row r="100" spans="9:9" ht="15.75" customHeight="1">
      <c r="I100" s="34"/>
    </row>
    <row r="101" spans="9:9" ht="15.75" customHeight="1">
      <c r="I101" s="34"/>
    </row>
    <row r="102" spans="9:9" ht="15.75" customHeight="1">
      <c r="I102" s="34"/>
    </row>
    <row r="103" spans="9:9" ht="15.75" customHeight="1">
      <c r="I103" s="34"/>
    </row>
    <row r="104" spans="9:9" ht="15.75" customHeight="1">
      <c r="I104" s="34"/>
    </row>
    <row r="105" spans="9:9" ht="15.75" customHeight="1">
      <c r="I105" s="34"/>
    </row>
    <row r="106" spans="9:9" ht="15.75" customHeight="1">
      <c r="I106" s="34"/>
    </row>
    <row r="107" spans="9:9" ht="15.75" customHeight="1">
      <c r="I107" s="34"/>
    </row>
    <row r="108" spans="9:9" ht="15.75" customHeight="1">
      <c r="I108" s="34"/>
    </row>
    <row r="109" spans="9:9" ht="15.75" customHeight="1">
      <c r="I109" s="34"/>
    </row>
    <row r="110" spans="9:9" ht="15.75" customHeight="1">
      <c r="I110" s="34"/>
    </row>
    <row r="111" spans="9:9" ht="15.75" customHeight="1">
      <c r="I111" s="34"/>
    </row>
    <row r="112" spans="9:9" ht="15.75" customHeight="1">
      <c r="I112" s="34"/>
    </row>
    <row r="113" spans="9:9" ht="15.75" customHeight="1">
      <c r="I113" s="34"/>
    </row>
    <row r="114" spans="9:9" ht="15.75" customHeight="1">
      <c r="I114" s="34"/>
    </row>
    <row r="115" spans="9:9" ht="15.75" customHeight="1">
      <c r="I115" s="34"/>
    </row>
    <row r="116" spans="9:9" ht="15.75" customHeight="1">
      <c r="I116" s="34"/>
    </row>
    <row r="117" spans="9:9" ht="15.75" customHeight="1">
      <c r="I117" s="34"/>
    </row>
    <row r="118" spans="9:9" ht="15.75" customHeight="1">
      <c r="I118" s="34"/>
    </row>
    <row r="119" spans="9:9" ht="15.75" customHeight="1">
      <c r="I119" s="34"/>
    </row>
    <row r="120" spans="9:9" ht="15.75" customHeight="1">
      <c r="I120" s="34"/>
    </row>
    <row r="121" spans="9:9" ht="15.75" customHeight="1">
      <c r="I121" s="34"/>
    </row>
    <row r="122" spans="9:9" ht="15.75" customHeight="1">
      <c r="I122" s="34"/>
    </row>
    <row r="123" spans="9:9" ht="15.75" customHeight="1">
      <c r="I123" s="34"/>
    </row>
    <row r="124" spans="9:9" ht="15.75" customHeight="1">
      <c r="I124" s="34"/>
    </row>
    <row r="125" spans="9:9" ht="15.75" customHeight="1">
      <c r="I125" s="34"/>
    </row>
    <row r="126" spans="9:9" ht="15.75" customHeight="1">
      <c r="I126" s="34"/>
    </row>
    <row r="127" spans="9:9" ht="15.75" customHeight="1">
      <c r="I127" s="34"/>
    </row>
    <row r="128" spans="9:9" ht="15.75" customHeight="1">
      <c r="I128" s="34"/>
    </row>
    <row r="129" spans="9:9" ht="15.75" customHeight="1">
      <c r="I129" s="34"/>
    </row>
    <row r="130" spans="9:9" ht="15.75" customHeight="1">
      <c r="I130" s="34"/>
    </row>
    <row r="131" spans="9:9" ht="15.75" customHeight="1">
      <c r="I131" s="34"/>
    </row>
    <row r="132" spans="9:9" ht="15.75" customHeight="1">
      <c r="I132" s="34"/>
    </row>
    <row r="133" spans="9:9" ht="15.75" customHeight="1">
      <c r="I133" s="34"/>
    </row>
    <row r="134" spans="9:9" ht="15.75" customHeight="1">
      <c r="I134" s="34"/>
    </row>
    <row r="135" spans="9:9" ht="15.75" customHeight="1">
      <c r="I135" s="34"/>
    </row>
    <row r="136" spans="9:9" ht="15.75" customHeight="1">
      <c r="I136" s="34"/>
    </row>
    <row r="137" spans="9:9" ht="15.75" customHeight="1">
      <c r="I137" s="34"/>
    </row>
    <row r="138" spans="9:9" ht="15.75" customHeight="1">
      <c r="I138" s="34"/>
    </row>
    <row r="139" spans="9:9" ht="15.75" customHeight="1">
      <c r="I139" s="34"/>
    </row>
    <row r="140" spans="9:9" ht="15.75" customHeight="1">
      <c r="I140" s="34"/>
    </row>
    <row r="141" spans="9:9" ht="15.75" customHeight="1">
      <c r="I141" s="34"/>
    </row>
    <row r="142" spans="9:9" ht="15.75" customHeight="1">
      <c r="I142" s="34"/>
    </row>
    <row r="143" spans="9:9" ht="15.75" customHeight="1">
      <c r="I143" s="34"/>
    </row>
    <row r="144" spans="9:9" ht="15.75" customHeight="1">
      <c r="I144" s="34"/>
    </row>
    <row r="145" spans="9:9" ht="15.75" customHeight="1">
      <c r="I145" s="34"/>
    </row>
    <row r="146" spans="9:9" ht="15.75" customHeight="1">
      <c r="I146" s="34"/>
    </row>
    <row r="147" spans="9:9" ht="15.75" customHeight="1">
      <c r="I147" s="34"/>
    </row>
    <row r="148" spans="9:9" ht="15.75" customHeight="1">
      <c r="I148" s="34"/>
    </row>
    <row r="149" spans="9:9" ht="15.75" customHeight="1">
      <c r="I149" s="34"/>
    </row>
    <row r="150" spans="9:9" ht="15.75" customHeight="1">
      <c r="I150" s="34"/>
    </row>
    <row r="151" spans="9:9" ht="15.75" customHeight="1">
      <c r="I151" s="34"/>
    </row>
    <row r="152" spans="9:9" ht="15.75" customHeight="1">
      <c r="I152" s="34"/>
    </row>
    <row r="153" spans="9:9" ht="15.75" customHeight="1">
      <c r="I153" s="34"/>
    </row>
    <row r="154" spans="9:9" ht="15.75" customHeight="1">
      <c r="I154" s="34"/>
    </row>
    <row r="155" spans="9:9" ht="15.75" customHeight="1">
      <c r="I155" s="34"/>
    </row>
    <row r="156" spans="9:9" ht="15.75" customHeight="1">
      <c r="I156" s="34"/>
    </row>
    <row r="157" spans="9:9" ht="15.75" customHeight="1">
      <c r="I157" s="34"/>
    </row>
    <row r="158" spans="9:9" ht="15.75" customHeight="1">
      <c r="I158" s="34"/>
    </row>
    <row r="159" spans="9:9" ht="15.75" customHeight="1">
      <c r="I159" s="34"/>
    </row>
    <row r="160" spans="9:9" ht="15.75" customHeight="1">
      <c r="I160" s="34"/>
    </row>
    <row r="161" spans="9:9" ht="15.75" customHeight="1">
      <c r="I161" s="34"/>
    </row>
    <row r="162" spans="9:9" ht="15.75" customHeight="1">
      <c r="I162" s="34"/>
    </row>
    <row r="163" spans="9:9" ht="15.75" customHeight="1">
      <c r="I163" s="34"/>
    </row>
    <row r="164" spans="9:9" ht="15.75" customHeight="1">
      <c r="I164" s="34"/>
    </row>
    <row r="165" spans="9:9" ht="15.75" customHeight="1">
      <c r="I165" s="34"/>
    </row>
    <row r="166" spans="9:9" ht="15.75" customHeight="1">
      <c r="I166" s="34"/>
    </row>
    <row r="167" spans="9:9" ht="15.75" customHeight="1">
      <c r="I167" s="34"/>
    </row>
    <row r="168" spans="9:9" ht="15.75" customHeight="1">
      <c r="I168" s="34"/>
    </row>
    <row r="169" spans="9:9" ht="15.75" customHeight="1">
      <c r="I169" s="34"/>
    </row>
    <row r="170" spans="9:9" ht="15.75" customHeight="1">
      <c r="I170" s="34"/>
    </row>
    <row r="171" spans="9:9" ht="15.75" customHeight="1">
      <c r="I171" s="34"/>
    </row>
    <row r="172" spans="9:9" ht="15.75" customHeight="1">
      <c r="I172" s="34"/>
    </row>
    <row r="173" spans="9:9" ht="15.75" customHeight="1">
      <c r="I173" s="34"/>
    </row>
    <row r="174" spans="9:9" ht="15.75" customHeight="1">
      <c r="I174" s="34"/>
    </row>
    <row r="175" spans="9:9" ht="15.75" customHeight="1">
      <c r="I175" s="34"/>
    </row>
    <row r="176" spans="9:9" ht="15.75" customHeight="1">
      <c r="I176" s="34"/>
    </row>
    <row r="177" spans="9:9" ht="15.75" customHeight="1">
      <c r="I177" s="34"/>
    </row>
    <row r="178" spans="9:9" ht="15.75" customHeight="1">
      <c r="I178" s="34"/>
    </row>
    <row r="179" spans="9:9" ht="15.75" customHeight="1">
      <c r="I179" s="34"/>
    </row>
    <row r="180" spans="9:9" ht="15.75" customHeight="1">
      <c r="I180" s="34"/>
    </row>
    <row r="181" spans="9:9" ht="15.75" customHeight="1">
      <c r="I181" s="34"/>
    </row>
    <row r="182" spans="9:9" ht="15.75" customHeight="1">
      <c r="I182" s="34"/>
    </row>
    <row r="183" spans="9:9" ht="15.75" customHeight="1">
      <c r="I183" s="34"/>
    </row>
    <row r="184" spans="9:9" ht="15.75" customHeight="1">
      <c r="I184" s="34"/>
    </row>
    <row r="185" spans="9:9" ht="15.75" customHeight="1">
      <c r="I185" s="34"/>
    </row>
    <row r="186" spans="9:9" ht="15.75" customHeight="1">
      <c r="I186" s="34"/>
    </row>
    <row r="187" spans="9:9" ht="15.75" customHeight="1">
      <c r="I187" s="34"/>
    </row>
    <row r="188" spans="9:9" ht="15.75" customHeight="1">
      <c r="I188" s="34"/>
    </row>
    <row r="189" spans="9:9" ht="15.75" customHeight="1">
      <c r="I189" s="34"/>
    </row>
    <row r="190" spans="9:9" ht="15.75" customHeight="1">
      <c r="I190" s="34"/>
    </row>
    <row r="191" spans="9:9" ht="15.75" customHeight="1">
      <c r="I191" s="34"/>
    </row>
    <row r="192" spans="9:9" ht="15.75" customHeight="1">
      <c r="I192" s="34"/>
    </row>
    <row r="193" spans="9:9" ht="15.75" customHeight="1">
      <c r="I193" s="34"/>
    </row>
    <row r="194" spans="9:9" ht="15.75" customHeight="1">
      <c r="I194" s="34"/>
    </row>
    <row r="195" spans="9:9" ht="15.75" customHeight="1">
      <c r="I195" s="34"/>
    </row>
    <row r="196" spans="9:9" ht="15.75" customHeight="1">
      <c r="I196" s="34"/>
    </row>
    <row r="197" spans="9:9" ht="15.75" customHeight="1">
      <c r="I197" s="34"/>
    </row>
    <row r="198" spans="9:9" ht="15.75" customHeight="1">
      <c r="I198" s="34"/>
    </row>
    <row r="199" spans="9:9" ht="15.75" customHeight="1">
      <c r="I199" s="34"/>
    </row>
    <row r="200" spans="9:9" ht="15.75" customHeight="1">
      <c r="I200" s="34"/>
    </row>
    <row r="201" spans="9:9" ht="15.75" customHeight="1">
      <c r="I201" s="34"/>
    </row>
    <row r="202" spans="9:9" ht="15.75" customHeight="1">
      <c r="I202" s="34"/>
    </row>
    <row r="203" spans="9:9" ht="15.75" customHeight="1">
      <c r="I203" s="34"/>
    </row>
    <row r="204" spans="9:9" ht="15.75" customHeight="1">
      <c r="I204" s="34"/>
    </row>
    <row r="205" spans="9:9" ht="15.75" customHeight="1">
      <c r="I205" s="34"/>
    </row>
    <row r="206" spans="9:9" ht="15.75" customHeight="1">
      <c r="I206" s="34"/>
    </row>
    <row r="207" spans="9:9" ht="15.75" customHeight="1">
      <c r="I207" s="34"/>
    </row>
    <row r="208" spans="9:9" ht="15.75" customHeight="1">
      <c r="I208" s="34"/>
    </row>
    <row r="209" spans="9:9" ht="15.75" customHeight="1">
      <c r="I209" s="34"/>
    </row>
    <row r="210" spans="9:9" ht="15.75" customHeight="1">
      <c r="I210" s="34"/>
    </row>
    <row r="211" spans="9:9" ht="15.75" customHeight="1">
      <c r="I211" s="34"/>
    </row>
    <row r="212" spans="9:9" ht="15.75" customHeight="1">
      <c r="I212" s="34"/>
    </row>
    <row r="213" spans="9:9" ht="15.75" customHeight="1">
      <c r="I213" s="34"/>
    </row>
    <row r="214" spans="9:9" ht="15.75" customHeight="1">
      <c r="I214" s="34"/>
    </row>
    <row r="215" spans="9:9" ht="15.75" customHeight="1">
      <c r="I215" s="34"/>
    </row>
    <row r="216" spans="9:9" ht="15.75" customHeight="1">
      <c r="I216" s="34"/>
    </row>
    <row r="217" spans="9:9" ht="15.75" customHeight="1">
      <c r="I217" s="34"/>
    </row>
    <row r="218" spans="9:9" ht="15.75" customHeight="1">
      <c r="I218" s="34"/>
    </row>
    <row r="219" spans="9:9" ht="15.75" customHeight="1">
      <c r="I219" s="34"/>
    </row>
    <row r="220" spans="9:9" ht="15.75" customHeight="1">
      <c r="I220" s="34"/>
    </row>
    <row r="221" spans="9:9" ht="15.75" customHeight="1">
      <c r="I221" s="34"/>
    </row>
    <row r="222" spans="9:9" ht="15.75" customHeight="1">
      <c r="I222" s="34"/>
    </row>
    <row r="223" spans="9:9" ht="15.75" customHeight="1">
      <c r="I223" s="34"/>
    </row>
    <row r="224" spans="9:9" ht="15.75" customHeight="1">
      <c r="I224" s="34"/>
    </row>
    <row r="225" spans="9:9" ht="15.75" customHeight="1">
      <c r="I225" s="34"/>
    </row>
    <row r="226" spans="9:9" ht="15.75" customHeight="1">
      <c r="I226" s="34"/>
    </row>
    <row r="227" spans="9:9" ht="15.75" customHeight="1">
      <c r="I227" s="34"/>
    </row>
    <row r="228" spans="9:9" ht="15.75" customHeight="1">
      <c r="I228" s="34"/>
    </row>
    <row r="229" spans="9:9" ht="15.75" customHeight="1">
      <c r="I229" s="34"/>
    </row>
    <row r="230" spans="9:9" ht="15.75" customHeight="1">
      <c r="I230" s="34"/>
    </row>
    <row r="231" spans="9:9" ht="15.75" customHeight="1">
      <c r="I231" s="34"/>
    </row>
    <row r="232" spans="9:9" ht="15.75" customHeight="1">
      <c r="I232" s="34"/>
    </row>
    <row r="233" spans="9:9" ht="15.75" customHeight="1">
      <c r="I233" s="34"/>
    </row>
    <row r="234" spans="9:9" ht="15.75" customHeight="1">
      <c r="I234" s="34"/>
    </row>
    <row r="235" spans="9:9" ht="15.75" customHeight="1">
      <c r="I235" s="34"/>
    </row>
    <row r="236" spans="9:9" ht="15.75" customHeight="1">
      <c r="I236" s="34"/>
    </row>
    <row r="237" spans="9:9" ht="15.75" customHeight="1">
      <c r="I237" s="34"/>
    </row>
    <row r="238" spans="9:9" ht="15.75" customHeight="1">
      <c r="I238" s="34"/>
    </row>
    <row r="239" spans="9:9" ht="15.75" customHeight="1">
      <c r="I239" s="34"/>
    </row>
    <row r="240" spans="9:9" ht="15.75" customHeight="1">
      <c r="I240" s="34"/>
    </row>
    <row r="241" spans="9:9" ht="15.75" customHeight="1">
      <c r="I241" s="34"/>
    </row>
    <row r="242" spans="9:9" ht="15.75" customHeight="1">
      <c r="I242" s="34"/>
    </row>
    <row r="243" spans="9:9" ht="15.75" customHeight="1">
      <c r="I243" s="34"/>
    </row>
    <row r="244" spans="9:9" ht="15.75" customHeight="1">
      <c r="I244" s="34"/>
    </row>
    <row r="245" spans="9:9" ht="15.75" customHeight="1">
      <c r="I245" s="34"/>
    </row>
    <row r="246" spans="9:9" ht="15.75" customHeight="1">
      <c r="I246" s="34"/>
    </row>
    <row r="247" spans="9:9" ht="15.75" customHeight="1">
      <c r="I247" s="34"/>
    </row>
    <row r="248" spans="9:9" ht="15.75" customHeight="1">
      <c r="I248" s="34"/>
    </row>
    <row r="249" spans="9:9" ht="15.75" customHeight="1">
      <c r="I249" s="34"/>
    </row>
    <row r="250" spans="9:9" ht="15.75" customHeight="1">
      <c r="I250" s="34"/>
    </row>
    <row r="251" spans="9:9" ht="15.75" customHeight="1">
      <c r="I251" s="34"/>
    </row>
    <row r="252" spans="9:9" ht="15.75" customHeight="1">
      <c r="I252" s="34"/>
    </row>
    <row r="253" spans="9:9" ht="15.75" customHeight="1">
      <c r="I253" s="34"/>
    </row>
    <row r="254" spans="9:9" ht="15.75" customHeight="1">
      <c r="I254" s="34"/>
    </row>
    <row r="255" spans="9:9" ht="15.75" customHeight="1">
      <c r="I255" s="34"/>
    </row>
    <row r="256" spans="9:9" ht="15.75" customHeight="1">
      <c r="I256" s="34"/>
    </row>
    <row r="257" spans="9:9" ht="15.75" customHeight="1">
      <c r="I257" s="34"/>
    </row>
    <row r="258" spans="9:9" ht="15.75" customHeight="1">
      <c r="I258" s="34"/>
    </row>
    <row r="259" spans="9:9" ht="15.75" customHeight="1">
      <c r="I259" s="34"/>
    </row>
    <row r="260" spans="9:9" ht="15.75" customHeight="1">
      <c r="I260" s="34"/>
    </row>
    <row r="261" spans="9:9" ht="15.75" customHeight="1">
      <c r="I261" s="34"/>
    </row>
    <row r="262" spans="9:9" ht="15.75" customHeight="1">
      <c r="I262" s="34"/>
    </row>
    <row r="263" spans="9:9" ht="15.75" customHeight="1">
      <c r="I263" s="34"/>
    </row>
    <row r="264" spans="9:9" ht="15.75" customHeight="1">
      <c r="I264" s="34"/>
    </row>
    <row r="265" spans="9:9" ht="15.75" customHeight="1">
      <c r="I265" s="34"/>
    </row>
    <row r="266" spans="9:9" ht="15.75" customHeight="1">
      <c r="I266" s="34"/>
    </row>
    <row r="267" spans="9:9" ht="15.75" customHeight="1">
      <c r="I267" s="34"/>
    </row>
    <row r="268" spans="9:9" ht="15.75" customHeight="1">
      <c r="I268" s="34"/>
    </row>
    <row r="269" spans="9:9" ht="15.75" customHeight="1">
      <c r="I269" s="34"/>
    </row>
    <row r="270" spans="9:9" ht="15.75" customHeight="1">
      <c r="I270" s="34"/>
    </row>
    <row r="271" spans="9:9" ht="15.75" customHeight="1">
      <c r="I271" s="34"/>
    </row>
    <row r="272" spans="9:9" ht="15.75" customHeight="1">
      <c r="I272" s="34"/>
    </row>
    <row r="273" spans="9:9" ht="15.75" customHeight="1">
      <c r="I273" s="34"/>
    </row>
    <row r="274" spans="9:9" ht="15.75" customHeight="1">
      <c r="I274" s="34"/>
    </row>
    <row r="275" spans="9:9" ht="15.75" customHeight="1">
      <c r="I275" s="34"/>
    </row>
    <row r="276" spans="9:9" ht="15.75" customHeight="1">
      <c r="I276" s="34"/>
    </row>
    <row r="277" spans="9:9" ht="15.75" customHeight="1">
      <c r="I277" s="34"/>
    </row>
    <row r="278" spans="9:9" ht="15.75" customHeight="1">
      <c r="I278" s="34"/>
    </row>
    <row r="279" spans="9:9" ht="15.75" customHeight="1">
      <c r="I279" s="34"/>
    </row>
    <row r="280" spans="9:9" ht="15.75" customHeight="1">
      <c r="I280" s="34"/>
    </row>
    <row r="281" spans="9:9" ht="15.75" customHeight="1">
      <c r="I281" s="34"/>
    </row>
    <row r="282" spans="9:9" ht="15.75" customHeight="1">
      <c r="I282" s="34"/>
    </row>
    <row r="283" spans="9:9" ht="15.75" customHeight="1">
      <c r="I283" s="34"/>
    </row>
    <row r="284" spans="9:9" ht="15.75" customHeight="1">
      <c r="I284" s="34"/>
    </row>
    <row r="285" spans="9:9" ht="15.75" customHeight="1">
      <c r="I285" s="34"/>
    </row>
    <row r="286" spans="9:9" ht="15.75" customHeight="1">
      <c r="I286" s="34"/>
    </row>
    <row r="287" spans="9:9" ht="15.75" customHeight="1">
      <c r="I287" s="34"/>
    </row>
    <row r="288" spans="9:9" ht="15.75" customHeight="1">
      <c r="I288" s="34"/>
    </row>
    <row r="289" spans="9:9" ht="15.75" customHeight="1">
      <c r="I289" s="34"/>
    </row>
    <row r="290" spans="9:9" ht="15.75" customHeight="1">
      <c r="I290" s="34"/>
    </row>
    <row r="291" spans="9:9" ht="15.75" customHeight="1">
      <c r="I291" s="34"/>
    </row>
    <row r="292" spans="9:9" ht="15.75" customHeight="1">
      <c r="I292" s="34"/>
    </row>
    <row r="293" spans="9:9" ht="15.75" customHeight="1">
      <c r="I293" s="34"/>
    </row>
    <row r="294" spans="9:9" ht="15.75" customHeight="1">
      <c r="I294" s="34"/>
    </row>
    <row r="295" spans="9:9" ht="15.75" customHeight="1">
      <c r="I295" s="34"/>
    </row>
    <row r="296" spans="9:9" ht="15.75" customHeight="1">
      <c r="I296" s="34"/>
    </row>
    <row r="297" spans="9:9" ht="15.75" customHeight="1">
      <c r="I297" s="34"/>
    </row>
    <row r="298" spans="9:9" ht="15.75" customHeight="1">
      <c r="I298" s="34"/>
    </row>
    <row r="299" spans="9:9" ht="15.75" customHeight="1">
      <c r="I299" s="34"/>
    </row>
    <row r="300" spans="9:9" ht="15.75" customHeight="1">
      <c r="I300" s="34"/>
    </row>
    <row r="301" spans="9:9" ht="15.75" customHeight="1">
      <c r="I301" s="34"/>
    </row>
    <row r="302" spans="9:9" ht="15.75" customHeight="1">
      <c r="I302" s="34"/>
    </row>
    <row r="303" spans="9:9" ht="15.75" customHeight="1">
      <c r="I303" s="34"/>
    </row>
    <row r="304" spans="9:9" ht="15.75" customHeight="1">
      <c r="I304" s="34"/>
    </row>
    <row r="305" spans="9:9" ht="15.75" customHeight="1">
      <c r="I305" s="34"/>
    </row>
    <row r="306" spans="9:9" ht="15.75" customHeight="1">
      <c r="I306" s="34"/>
    </row>
    <row r="307" spans="9:9" ht="15.75" customHeight="1">
      <c r="I307" s="34"/>
    </row>
    <row r="308" spans="9:9" ht="15.75" customHeight="1">
      <c r="I308" s="34"/>
    </row>
    <row r="309" spans="9:9" ht="15.75" customHeight="1">
      <c r="I309" s="34"/>
    </row>
    <row r="310" spans="9:9" ht="15.75" customHeight="1">
      <c r="I310" s="34"/>
    </row>
    <row r="311" spans="9:9" ht="15.75" customHeight="1">
      <c r="I311" s="34"/>
    </row>
    <row r="312" spans="9:9" ht="15.75" customHeight="1">
      <c r="I312" s="34"/>
    </row>
    <row r="313" spans="9:9" ht="15.75" customHeight="1">
      <c r="I313" s="34"/>
    </row>
    <row r="314" spans="9:9" ht="15.75" customHeight="1">
      <c r="I314" s="34"/>
    </row>
    <row r="315" spans="9:9" ht="15.75" customHeight="1">
      <c r="I315" s="34"/>
    </row>
    <row r="316" spans="9:9" ht="15.75" customHeight="1">
      <c r="I316" s="34"/>
    </row>
    <row r="317" spans="9:9" ht="15.75" customHeight="1">
      <c r="I317" s="34"/>
    </row>
    <row r="318" spans="9:9" ht="15.75" customHeight="1">
      <c r="I318" s="34"/>
    </row>
    <row r="319" spans="9:9" ht="15.75" customHeight="1">
      <c r="I319" s="34"/>
    </row>
    <row r="320" spans="9:9" ht="15.75" customHeight="1">
      <c r="I320" s="34"/>
    </row>
    <row r="321" spans="9:9" ht="15.75" customHeight="1">
      <c r="I321" s="34"/>
    </row>
    <row r="322" spans="9:9" ht="15.75" customHeight="1">
      <c r="I322" s="34"/>
    </row>
    <row r="323" spans="9:9" ht="15.75" customHeight="1">
      <c r="I323" s="34"/>
    </row>
    <row r="324" spans="9:9" ht="15.75" customHeight="1">
      <c r="I324" s="34"/>
    </row>
    <row r="325" spans="9:9" ht="15.75" customHeight="1">
      <c r="I325" s="34"/>
    </row>
    <row r="326" spans="9:9" ht="15.75" customHeight="1">
      <c r="I326" s="34"/>
    </row>
    <row r="327" spans="9:9" ht="15.75" customHeight="1">
      <c r="I327" s="34"/>
    </row>
    <row r="328" spans="9:9" ht="15.75" customHeight="1">
      <c r="I328" s="34"/>
    </row>
    <row r="329" spans="9:9" ht="15.75" customHeight="1">
      <c r="I329" s="34"/>
    </row>
    <row r="330" spans="9:9" ht="15.75" customHeight="1">
      <c r="I330" s="34"/>
    </row>
    <row r="331" spans="9:9" ht="15.75" customHeight="1">
      <c r="I331" s="34"/>
    </row>
    <row r="332" spans="9:9" ht="15.75" customHeight="1">
      <c r="I332" s="34"/>
    </row>
    <row r="333" spans="9:9" ht="15.75" customHeight="1">
      <c r="I333" s="34"/>
    </row>
    <row r="334" spans="9:9" ht="15.75" customHeight="1">
      <c r="I334" s="34"/>
    </row>
    <row r="335" spans="9:9" ht="15.75" customHeight="1">
      <c r="I335" s="34"/>
    </row>
    <row r="336" spans="9:9" ht="15.75" customHeight="1">
      <c r="I336" s="34"/>
    </row>
    <row r="337" spans="9:9" ht="15.75" customHeight="1">
      <c r="I337" s="34"/>
    </row>
    <row r="338" spans="9:9" ht="15.75" customHeight="1">
      <c r="I338" s="34"/>
    </row>
    <row r="339" spans="9:9" ht="15.75" customHeight="1">
      <c r="I339" s="34"/>
    </row>
    <row r="340" spans="9:9" ht="15.75" customHeight="1">
      <c r="I340" s="34"/>
    </row>
    <row r="341" spans="9:9" ht="15.75" customHeight="1">
      <c r="I341" s="34"/>
    </row>
    <row r="342" spans="9:9" ht="15.75" customHeight="1">
      <c r="I342" s="34"/>
    </row>
    <row r="343" spans="9:9" ht="15.75" customHeight="1">
      <c r="I343" s="34"/>
    </row>
    <row r="344" spans="9:9" ht="15.75" customHeight="1">
      <c r="I344" s="34"/>
    </row>
    <row r="345" spans="9:9" ht="15.75" customHeight="1">
      <c r="I345" s="34"/>
    </row>
    <row r="346" spans="9:9" ht="15.75" customHeight="1">
      <c r="I346" s="34"/>
    </row>
    <row r="347" spans="9:9" ht="15.75" customHeight="1">
      <c r="I347" s="34"/>
    </row>
    <row r="348" spans="9:9" ht="15.75" customHeight="1">
      <c r="I348" s="34"/>
    </row>
    <row r="349" spans="9:9" ht="15.75" customHeight="1">
      <c r="I349" s="34"/>
    </row>
    <row r="350" spans="9:9" ht="15.75" customHeight="1">
      <c r="I350" s="34"/>
    </row>
    <row r="351" spans="9:9" ht="15.75" customHeight="1">
      <c r="I351" s="34"/>
    </row>
    <row r="352" spans="9:9" ht="15.75" customHeight="1">
      <c r="I352" s="34"/>
    </row>
    <row r="353" spans="9:9" ht="15.75" customHeight="1">
      <c r="I353" s="34"/>
    </row>
    <row r="354" spans="9:9" ht="15.75" customHeight="1">
      <c r="I354" s="34"/>
    </row>
    <row r="355" spans="9:9" ht="15.75" customHeight="1">
      <c r="I355" s="34"/>
    </row>
    <row r="356" spans="9:9" ht="15.75" customHeight="1">
      <c r="I356" s="34"/>
    </row>
    <row r="357" spans="9:9" ht="15.75" customHeight="1">
      <c r="I357" s="34"/>
    </row>
    <row r="358" spans="9:9" ht="15.75" customHeight="1">
      <c r="I358" s="34"/>
    </row>
    <row r="359" spans="9:9" ht="15.75" customHeight="1">
      <c r="I359" s="34"/>
    </row>
    <row r="360" spans="9:9" ht="15.75" customHeight="1">
      <c r="I360" s="34"/>
    </row>
    <row r="361" spans="9:9" ht="15.75" customHeight="1">
      <c r="I361" s="34"/>
    </row>
    <row r="362" spans="9:9" ht="15.75" customHeight="1">
      <c r="I362" s="34"/>
    </row>
    <row r="363" spans="9:9" ht="15.75" customHeight="1">
      <c r="I363" s="34"/>
    </row>
    <row r="364" spans="9:9" ht="15.75" customHeight="1">
      <c r="I364" s="34"/>
    </row>
    <row r="365" spans="9:9" ht="15.75" customHeight="1">
      <c r="I365" s="34"/>
    </row>
    <row r="366" spans="9:9" ht="15.75" customHeight="1">
      <c r="I366" s="34"/>
    </row>
    <row r="367" spans="9:9" ht="15.75" customHeight="1">
      <c r="I367" s="34"/>
    </row>
    <row r="368" spans="9:9" ht="15.75" customHeight="1">
      <c r="I368" s="34"/>
    </row>
    <row r="369" spans="9:9" ht="15.75" customHeight="1">
      <c r="I369" s="34"/>
    </row>
    <row r="370" spans="9:9" ht="15.75" customHeight="1">
      <c r="I370" s="34"/>
    </row>
    <row r="371" spans="9:9" ht="15.75" customHeight="1">
      <c r="I371" s="34"/>
    </row>
    <row r="372" spans="9:9" ht="15.75" customHeight="1">
      <c r="I372" s="34"/>
    </row>
    <row r="373" spans="9:9" ht="15.75" customHeight="1">
      <c r="I373" s="34"/>
    </row>
    <row r="374" spans="9:9" ht="15.75" customHeight="1">
      <c r="I374" s="34"/>
    </row>
    <row r="375" spans="9:9" ht="15.75" customHeight="1">
      <c r="I375" s="34"/>
    </row>
    <row r="376" spans="9:9" ht="15.75" customHeight="1">
      <c r="I376" s="34"/>
    </row>
    <row r="377" spans="9:9" ht="15.75" customHeight="1">
      <c r="I377" s="34"/>
    </row>
    <row r="378" spans="9:9" ht="15.75" customHeight="1">
      <c r="I378" s="34"/>
    </row>
    <row r="379" spans="9:9" ht="15.75" customHeight="1">
      <c r="I379" s="34"/>
    </row>
    <row r="380" spans="9:9" ht="15.75" customHeight="1">
      <c r="I380" s="34"/>
    </row>
    <row r="381" spans="9:9" ht="15.75" customHeight="1">
      <c r="I381" s="34"/>
    </row>
    <row r="382" spans="9:9" ht="15.75" customHeight="1">
      <c r="I382" s="34"/>
    </row>
    <row r="383" spans="9:9" ht="15.75" customHeight="1">
      <c r="I383" s="34"/>
    </row>
    <row r="384" spans="9:9" ht="15.75" customHeight="1">
      <c r="I384" s="34"/>
    </row>
    <row r="385" spans="9:9" ht="15.75" customHeight="1">
      <c r="I385" s="34"/>
    </row>
    <row r="386" spans="9:9" ht="15.75" customHeight="1">
      <c r="I386" s="34"/>
    </row>
    <row r="387" spans="9:9" ht="15.75" customHeight="1">
      <c r="I387" s="34"/>
    </row>
    <row r="388" spans="9:9" ht="15.75" customHeight="1">
      <c r="I388" s="34"/>
    </row>
    <row r="389" spans="9:9" ht="15.75" customHeight="1">
      <c r="I389" s="34"/>
    </row>
    <row r="390" spans="9:9" ht="15.75" customHeight="1">
      <c r="I390" s="34"/>
    </row>
    <row r="391" spans="9:9" ht="15.75" customHeight="1">
      <c r="I391" s="34"/>
    </row>
    <row r="392" spans="9:9" ht="15.75" customHeight="1">
      <c r="I392" s="34"/>
    </row>
    <row r="393" spans="9:9" ht="15.75" customHeight="1">
      <c r="I393" s="34"/>
    </row>
    <row r="394" spans="9:9" ht="15.75" customHeight="1">
      <c r="I394" s="34"/>
    </row>
    <row r="395" spans="9:9" ht="15.75" customHeight="1">
      <c r="I395" s="34"/>
    </row>
    <row r="396" spans="9:9" ht="15.75" customHeight="1">
      <c r="I396" s="34"/>
    </row>
    <row r="397" spans="9:9" ht="15.75" customHeight="1">
      <c r="I397" s="34"/>
    </row>
    <row r="398" spans="9:9" ht="15.75" customHeight="1">
      <c r="I398" s="34"/>
    </row>
    <row r="399" spans="9:9" ht="15.75" customHeight="1">
      <c r="I399" s="34"/>
    </row>
    <row r="400" spans="9:9" ht="15.75" customHeight="1">
      <c r="I400" s="34"/>
    </row>
    <row r="401" spans="9:9" ht="15.75" customHeight="1">
      <c r="I401" s="34"/>
    </row>
    <row r="402" spans="9:9" ht="15.75" customHeight="1">
      <c r="I402" s="34"/>
    </row>
    <row r="403" spans="9:9" ht="15.75" customHeight="1">
      <c r="I403" s="34"/>
    </row>
    <row r="404" spans="9:9" ht="15.75" customHeight="1">
      <c r="I404" s="34"/>
    </row>
    <row r="405" spans="9:9" ht="15.75" customHeight="1">
      <c r="I405" s="34"/>
    </row>
    <row r="406" spans="9:9" ht="15.75" customHeight="1">
      <c r="I406" s="34"/>
    </row>
    <row r="407" spans="9:9" ht="15.75" customHeight="1">
      <c r="I407" s="34"/>
    </row>
    <row r="408" spans="9:9" ht="15.75" customHeight="1">
      <c r="I408" s="34"/>
    </row>
    <row r="409" spans="9:9" ht="15.75" customHeight="1">
      <c r="I409" s="34"/>
    </row>
    <row r="410" spans="9:9" ht="15.75" customHeight="1">
      <c r="I410" s="34"/>
    </row>
    <row r="411" spans="9:9" ht="15.75" customHeight="1">
      <c r="I411" s="34"/>
    </row>
    <row r="412" spans="9:9" ht="15.75" customHeight="1">
      <c r="I412" s="34"/>
    </row>
    <row r="413" spans="9:9" ht="15.75" customHeight="1">
      <c r="I413" s="34"/>
    </row>
    <row r="414" spans="9:9" ht="15.75" customHeight="1">
      <c r="I414" s="34"/>
    </row>
    <row r="415" spans="9:9" ht="15.75" customHeight="1">
      <c r="I415" s="34"/>
    </row>
    <row r="416" spans="9:9" ht="15.75" customHeight="1">
      <c r="I416" s="34"/>
    </row>
    <row r="417" spans="9:9" ht="15.75" customHeight="1">
      <c r="I417" s="34"/>
    </row>
    <row r="418" spans="9:9" ht="15.75" customHeight="1">
      <c r="I418" s="34"/>
    </row>
    <row r="419" spans="9:9" ht="15.75" customHeight="1">
      <c r="I419" s="34"/>
    </row>
    <row r="420" spans="9:9" ht="15.75" customHeight="1">
      <c r="I420" s="34"/>
    </row>
    <row r="421" spans="9:9" ht="15.75" customHeight="1">
      <c r="I421" s="34"/>
    </row>
    <row r="422" spans="9:9" ht="15.75" customHeight="1">
      <c r="I422" s="34"/>
    </row>
    <row r="423" spans="9:9" ht="15.75" customHeight="1">
      <c r="I423" s="34"/>
    </row>
    <row r="424" spans="9:9" ht="15.75" customHeight="1">
      <c r="I424" s="34"/>
    </row>
    <row r="425" spans="9:9" ht="15.75" customHeight="1">
      <c r="I425" s="34"/>
    </row>
    <row r="426" spans="9:9" ht="15.75" customHeight="1">
      <c r="I426" s="34"/>
    </row>
    <row r="427" spans="9:9" ht="15.75" customHeight="1">
      <c r="I427" s="34"/>
    </row>
    <row r="428" spans="9:9" ht="15.75" customHeight="1">
      <c r="I428" s="34"/>
    </row>
    <row r="429" spans="9:9" ht="15.75" customHeight="1">
      <c r="I429" s="34"/>
    </row>
    <row r="430" spans="9:9" ht="15.75" customHeight="1">
      <c r="I430" s="34"/>
    </row>
    <row r="431" spans="9:9" ht="15.75" customHeight="1">
      <c r="I431" s="34"/>
    </row>
    <row r="432" spans="9:9" ht="15.75" customHeight="1">
      <c r="I432" s="34"/>
    </row>
    <row r="433" spans="9:9" ht="15.75" customHeight="1">
      <c r="I433" s="34"/>
    </row>
    <row r="434" spans="9:9" ht="15.75" customHeight="1">
      <c r="I434" s="34"/>
    </row>
    <row r="435" spans="9:9" ht="15.75" customHeight="1">
      <c r="I435" s="34"/>
    </row>
    <row r="436" spans="9:9" ht="15.75" customHeight="1">
      <c r="I436" s="34"/>
    </row>
    <row r="437" spans="9:9" ht="15.75" customHeight="1">
      <c r="I437" s="34"/>
    </row>
    <row r="438" spans="9:9" ht="15.75" customHeight="1">
      <c r="I438" s="34"/>
    </row>
    <row r="439" spans="9:9" ht="15.75" customHeight="1">
      <c r="I439" s="34"/>
    </row>
    <row r="440" spans="9:9" ht="15.75" customHeight="1">
      <c r="I440" s="34"/>
    </row>
    <row r="441" spans="9:9" ht="15.75" customHeight="1">
      <c r="I441" s="34"/>
    </row>
    <row r="442" spans="9:9" ht="15.75" customHeight="1">
      <c r="I442" s="34"/>
    </row>
    <row r="443" spans="9:9" ht="15.75" customHeight="1">
      <c r="I443" s="34"/>
    </row>
    <row r="444" spans="9:9" ht="15.75" customHeight="1">
      <c r="I444" s="34"/>
    </row>
    <row r="445" spans="9:9" ht="15.75" customHeight="1">
      <c r="I445" s="34"/>
    </row>
    <row r="446" spans="9:9" ht="15.75" customHeight="1">
      <c r="I446" s="34"/>
    </row>
    <row r="447" spans="9:9" ht="15.75" customHeight="1">
      <c r="I447" s="34"/>
    </row>
    <row r="448" spans="9:9" ht="15.75" customHeight="1">
      <c r="I448" s="34"/>
    </row>
    <row r="449" spans="9:9" ht="15.75" customHeight="1">
      <c r="I449" s="34"/>
    </row>
    <row r="450" spans="9:9" ht="15.75" customHeight="1">
      <c r="I450" s="34"/>
    </row>
    <row r="451" spans="9:9" ht="15.75" customHeight="1">
      <c r="I451" s="34"/>
    </row>
    <row r="452" spans="9:9" ht="15.75" customHeight="1">
      <c r="I452" s="34"/>
    </row>
    <row r="453" spans="9:9" ht="15.75" customHeight="1">
      <c r="I453" s="34"/>
    </row>
    <row r="454" spans="9:9" ht="15.75" customHeight="1">
      <c r="I454" s="34"/>
    </row>
    <row r="455" spans="9:9" ht="15.75" customHeight="1">
      <c r="I455" s="34"/>
    </row>
    <row r="456" spans="9:9" ht="15.75" customHeight="1">
      <c r="I456" s="34"/>
    </row>
    <row r="457" spans="9:9" ht="15.75" customHeight="1">
      <c r="I457" s="34"/>
    </row>
    <row r="458" spans="9:9" ht="15.75" customHeight="1">
      <c r="I458" s="34"/>
    </row>
    <row r="459" spans="9:9" ht="15.75" customHeight="1">
      <c r="I459" s="34"/>
    </row>
    <row r="460" spans="9:9" ht="15.75" customHeight="1">
      <c r="I460" s="34"/>
    </row>
    <row r="461" spans="9:9" ht="15.75" customHeight="1">
      <c r="I461" s="34"/>
    </row>
    <row r="462" spans="9:9" ht="15.75" customHeight="1">
      <c r="I462" s="34"/>
    </row>
    <row r="463" spans="9:9" ht="15.75" customHeight="1">
      <c r="I463" s="34"/>
    </row>
    <row r="464" spans="9:9" ht="15.75" customHeight="1">
      <c r="I464" s="34"/>
    </row>
    <row r="465" spans="9:9" ht="15.75" customHeight="1">
      <c r="I465" s="34"/>
    </row>
    <row r="466" spans="9:9" ht="15.75" customHeight="1">
      <c r="I466" s="34"/>
    </row>
    <row r="467" spans="9:9" ht="15.75" customHeight="1">
      <c r="I467" s="34"/>
    </row>
    <row r="468" spans="9:9" ht="15.75" customHeight="1">
      <c r="I468" s="34"/>
    </row>
    <row r="469" spans="9:9" ht="15.75" customHeight="1">
      <c r="I469" s="34"/>
    </row>
    <row r="470" spans="9:9" ht="15.75" customHeight="1">
      <c r="I470" s="34"/>
    </row>
    <row r="471" spans="9:9" ht="15.75" customHeight="1">
      <c r="I471" s="34"/>
    </row>
    <row r="472" spans="9:9" ht="15.75" customHeight="1">
      <c r="I472" s="34"/>
    </row>
    <row r="473" spans="9:9" ht="15.75" customHeight="1">
      <c r="I473" s="34"/>
    </row>
    <row r="474" spans="9:9" ht="15.75" customHeight="1">
      <c r="I474" s="34"/>
    </row>
    <row r="475" spans="9:9" ht="15.75" customHeight="1">
      <c r="I475" s="34"/>
    </row>
    <row r="476" spans="9:9" ht="15.75" customHeight="1">
      <c r="I476" s="34"/>
    </row>
    <row r="477" spans="9:9" ht="15.75" customHeight="1">
      <c r="I477" s="34"/>
    </row>
    <row r="478" spans="9:9" ht="15.75" customHeight="1">
      <c r="I478" s="34"/>
    </row>
    <row r="479" spans="9:9" ht="15.75" customHeight="1">
      <c r="I479" s="34"/>
    </row>
    <row r="480" spans="9:9" ht="15.75" customHeight="1">
      <c r="I480" s="34"/>
    </row>
    <row r="481" spans="9:9" ht="15.75" customHeight="1">
      <c r="I481" s="34"/>
    </row>
    <row r="482" spans="9:9" ht="15.75" customHeight="1">
      <c r="I482" s="34"/>
    </row>
    <row r="483" spans="9:9" ht="15.75" customHeight="1">
      <c r="I483" s="34"/>
    </row>
    <row r="484" spans="9:9" ht="15.75" customHeight="1">
      <c r="I484" s="34"/>
    </row>
    <row r="485" spans="9:9" ht="15.75" customHeight="1">
      <c r="I485" s="34"/>
    </row>
    <row r="486" spans="9:9" ht="15.75" customHeight="1">
      <c r="I486" s="34"/>
    </row>
    <row r="487" spans="9:9" ht="15.75" customHeight="1">
      <c r="I487" s="34"/>
    </row>
    <row r="488" spans="9:9" ht="15.75" customHeight="1">
      <c r="I488" s="34"/>
    </row>
    <row r="489" spans="9:9" ht="15.75" customHeight="1">
      <c r="I489" s="34"/>
    </row>
    <row r="490" spans="9:9" ht="15.75" customHeight="1">
      <c r="I490" s="34"/>
    </row>
    <row r="491" spans="9:9" ht="15.75" customHeight="1">
      <c r="I491" s="34"/>
    </row>
    <row r="492" spans="9:9" ht="15.75" customHeight="1">
      <c r="I492" s="34"/>
    </row>
    <row r="493" spans="9:9" ht="15.75" customHeight="1">
      <c r="I493" s="34"/>
    </row>
    <row r="494" spans="9:9" ht="15.75" customHeight="1">
      <c r="I494" s="34"/>
    </row>
    <row r="495" spans="9:9" ht="15.75" customHeight="1">
      <c r="I495" s="34"/>
    </row>
    <row r="496" spans="9:9" ht="15.75" customHeight="1">
      <c r="I496" s="34"/>
    </row>
    <row r="497" spans="9:9" ht="15.75" customHeight="1">
      <c r="I497" s="34"/>
    </row>
    <row r="498" spans="9:9" ht="15.75" customHeight="1">
      <c r="I498" s="34"/>
    </row>
    <row r="499" spans="9:9" ht="15.75" customHeight="1">
      <c r="I499" s="34"/>
    </row>
    <row r="500" spans="9:9" ht="15.75" customHeight="1">
      <c r="I500" s="34"/>
    </row>
    <row r="501" spans="9:9" ht="15.75" customHeight="1">
      <c r="I501" s="34"/>
    </row>
    <row r="502" spans="9:9" ht="15.75" customHeight="1">
      <c r="I502" s="34"/>
    </row>
    <row r="503" spans="9:9" ht="15.75" customHeight="1">
      <c r="I503" s="34"/>
    </row>
    <row r="504" spans="9:9" ht="15.75" customHeight="1">
      <c r="I504" s="34"/>
    </row>
    <row r="505" spans="9:9" ht="15.75" customHeight="1">
      <c r="I505" s="34"/>
    </row>
    <row r="506" spans="9:9" ht="15.75" customHeight="1">
      <c r="I506" s="34"/>
    </row>
    <row r="507" spans="9:9" ht="15.75" customHeight="1">
      <c r="I507" s="34"/>
    </row>
    <row r="508" spans="9:9" ht="15.75" customHeight="1">
      <c r="I508" s="34"/>
    </row>
    <row r="509" spans="9:9" ht="15.75" customHeight="1">
      <c r="I509" s="34"/>
    </row>
    <row r="510" spans="9:9" ht="15.75" customHeight="1">
      <c r="I510" s="34"/>
    </row>
    <row r="511" spans="9:9" ht="15.75" customHeight="1">
      <c r="I511" s="34"/>
    </row>
    <row r="512" spans="9:9" ht="15.75" customHeight="1">
      <c r="I512" s="34"/>
    </row>
    <row r="513" spans="9:9" ht="15.75" customHeight="1">
      <c r="I513" s="34"/>
    </row>
    <row r="514" spans="9:9" ht="15.75" customHeight="1">
      <c r="I514" s="34"/>
    </row>
    <row r="515" spans="9:9" ht="15.75" customHeight="1">
      <c r="I515" s="34"/>
    </row>
    <row r="516" spans="9:9" ht="15.75" customHeight="1">
      <c r="I516" s="34"/>
    </row>
    <row r="517" spans="9:9" ht="15.75" customHeight="1">
      <c r="I517" s="34"/>
    </row>
    <row r="518" spans="9:9" ht="15.75" customHeight="1">
      <c r="I518" s="34"/>
    </row>
    <row r="519" spans="9:9" ht="15.75" customHeight="1">
      <c r="I519" s="34"/>
    </row>
    <row r="520" spans="9:9" ht="15.75" customHeight="1">
      <c r="I520" s="34"/>
    </row>
    <row r="521" spans="9:9" ht="15.75" customHeight="1">
      <c r="I521" s="34"/>
    </row>
    <row r="522" spans="9:9" ht="15.75" customHeight="1">
      <c r="I522" s="34"/>
    </row>
    <row r="523" spans="9:9" ht="15.75" customHeight="1">
      <c r="I523" s="34"/>
    </row>
    <row r="524" spans="9:9" ht="15.75" customHeight="1">
      <c r="I524" s="34"/>
    </row>
    <row r="525" spans="9:9" ht="15.75" customHeight="1">
      <c r="I525" s="34"/>
    </row>
    <row r="526" spans="9:9" ht="15.75" customHeight="1">
      <c r="I526" s="34"/>
    </row>
    <row r="527" spans="9:9" ht="15.75" customHeight="1">
      <c r="I527" s="34"/>
    </row>
    <row r="528" spans="9:9" ht="15.75" customHeight="1">
      <c r="I528" s="34"/>
    </row>
    <row r="529" spans="9:9" ht="15.75" customHeight="1">
      <c r="I529" s="34"/>
    </row>
    <row r="530" spans="9:9" ht="15.75" customHeight="1">
      <c r="I530" s="34"/>
    </row>
    <row r="531" spans="9:9" ht="15.75" customHeight="1">
      <c r="I531" s="34"/>
    </row>
    <row r="532" spans="9:9" ht="15.75" customHeight="1">
      <c r="I532" s="34"/>
    </row>
    <row r="533" spans="9:9" ht="15.75" customHeight="1">
      <c r="I533" s="34"/>
    </row>
    <row r="534" spans="9:9" ht="15.75" customHeight="1">
      <c r="I534" s="34"/>
    </row>
    <row r="535" spans="9:9" ht="15.75" customHeight="1">
      <c r="I535" s="34"/>
    </row>
    <row r="536" spans="9:9" ht="15.75" customHeight="1">
      <c r="I536" s="34"/>
    </row>
    <row r="537" spans="9:9" ht="15.75" customHeight="1">
      <c r="I537" s="34"/>
    </row>
    <row r="538" spans="9:9" ht="15.75" customHeight="1">
      <c r="I538" s="34"/>
    </row>
    <row r="539" spans="9:9" ht="15.75" customHeight="1">
      <c r="I539" s="34"/>
    </row>
    <row r="540" spans="9:9" ht="15.75" customHeight="1">
      <c r="I540" s="34"/>
    </row>
    <row r="541" spans="9:9" ht="15.75" customHeight="1">
      <c r="I541" s="34"/>
    </row>
    <row r="542" spans="9:9" ht="15.75" customHeight="1">
      <c r="I542" s="34"/>
    </row>
    <row r="543" spans="9:9" ht="15.75" customHeight="1">
      <c r="I543" s="34"/>
    </row>
    <row r="544" spans="9:9" ht="15.75" customHeight="1">
      <c r="I544" s="34"/>
    </row>
    <row r="545" spans="9:9" ht="15.75" customHeight="1">
      <c r="I545" s="34"/>
    </row>
    <row r="546" spans="9:9" ht="15.75" customHeight="1">
      <c r="I546" s="34"/>
    </row>
    <row r="547" spans="9:9" ht="15.75" customHeight="1">
      <c r="I547" s="34"/>
    </row>
    <row r="548" spans="9:9" ht="15.75" customHeight="1">
      <c r="I548" s="34"/>
    </row>
    <row r="549" spans="9:9" ht="15.75" customHeight="1">
      <c r="I549" s="34"/>
    </row>
    <row r="550" spans="9:9" ht="15.75" customHeight="1">
      <c r="I550" s="34"/>
    </row>
    <row r="551" spans="9:9" ht="15.75" customHeight="1">
      <c r="I551" s="34"/>
    </row>
    <row r="552" spans="9:9" ht="15.75" customHeight="1">
      <c r="I552" s="34"/>
    </row>
    <row r="553" spans="9:9" ht="15.75" customHeight="1">
      <c r="I553" s="34"/>
    </row>
    <row r="554" spans="9:9" ht="15.75" customHeight="1">
      <c r="I554" s="34"/>
    </row>
    <row r="555" spans="9:9" ht="15.75" customHeight="1">
      <c r="I555" s="34"/>
    </row>
    <row r="556" spans="9:9" ht="15.75" customHeight="1">
      <c r="I556" s="34"/>
    </row>
    <row r="557" spans="9:9" ht="15.75" customHeight="1">
      <c r="I557" s="34"/>
    </row>
    <row r="558" spans="9:9" ht="15.75" customHeight="1">
      <c r="I558" s="34"/>
    </row>
    <row r="559" spans="9:9" ht="15.75" customHeight="1">
      <c r="I559" s="34"/>
    </row>
    <row r="560" spans="9:9" ht="15.75" customHeight="1">
      <c r="I560" s="34"/>
    </row>
    <row r="561" spans="9:9" ht="15.75" customHeight="1">
      <c r="I561" s="34"/>
    </row>
    <row r="562" spans="9:9" ht="15.75" customHeight="1">
      <c r="I562" s="34"/>
    </row>
    <row r="563" spans="9:9" ht="15.75" customHeight="1">
      <c r="I563" s="34"/>
    </row>
    <row r="564" spans="9:9" ht="15.75" customHeight="1">
      <c r="I564" s="34"/>
    </row>
    <row r="565" spans="9:9" ht="15.75" customHeight="1">
      <c r="I565" s="34"/>
    </row>
    <row r="566" spans="9:9" ht="15.75" customHeight="1">
      <c r="I566" s="34"/>
    </row>
    <row r="567" spans="9:9" ht="15.75" customHeight="1">
      <c r="I567" s="34"/>
    </row>
    <row r="568" spans="9:9" ht="15.75" customHeight="1">
      <c r="I568" s="34"/>
    </row>
    <row r="569" spans="9:9" ht="15.75" customHeight="1">
      <c r="I569" s="34"/>
    </row>
    <row r="570" spans="9:9" ht="15.75" customHeight="1">
      <c r="I570" s="34"/>
    </row>
    <row r="571" spans="9:9" ht="15.75" customHeight="1">
      <c r="I571" s="34"/>
    </row>
    <row r="572" spans="9:9" ht="15.75" customHeight="1">
      <c r="I572" s="34"/>
    </row>
    <row r="573" spans="9:9" ht="15.75" customHeight="1">
      <c r="I573" s="34"/>
    </row>
    <row r="574" spans="9:9" ht="15.75" customHeight="1">
      <c r="I574" s="34"/>
    </row>
    <row r="575" spans="9:9" ht="15.75" customHeight="1">
      <c r="I575" s="34"/>
    </row>
    <row r="576" spans="9:9" ht="15.75" customHeight="1">
      <c r="I576" s="34"/>
    </row>
    <row r="577" spans="9:9" ht="15.75" customHeight="1">
      <c r="I577" s="34"/>
    </row>
    <row r="578" spans="9:9" ht="15.75" customHeight="1">
      <c r="I578" s="34"/>
    </row>
    <row r="579" spans="9:9" ht="15.75" customHeight="1">
      <c r="I579" s="34"/>
    </row>
    <row r="580" spans="9:9" ht="15.75" customHeight="1">
      <c r="I580" s="34"/>
    </row>
    <row r="581" spans="9:9" ht="15.75" customHeight="1">
      <c r="I581" s="34"/>
    </row>
    <row r="582" spans="9:9" ht="15.75" customHeight="1">
      <c r="I582" s="34"/>
    </row>
    <row r="583" spans="9:9" ht="15.75" customHeight="1">
      <c r="I583" s="34"/>
    </row>
    <row r="584" spans="9:9" ht="15.75" customHeight="1">
      <c r="I584" s="34"/>
    </row>
    <row r="585" spans="9:9" ht="15.75" customHeight="1">
      <c r="I585" s="34"/>
    </row>
    <row r="586" spans="9:9" ht="15.75" customHeight="1">
      <c r="I586" s="34"/>
    </row>
    <row r="587" spans="9:9" ht="15.75" customHeight="1">
      <c r="I587" s="34"/>
    </row>
    <row r="588" spans="9:9" ht="15.75" customHeight="1">
      <c r="I588" s="34"/>
    </row>
    <row r="589" spans="9:9" ht="15.75" customHeight="1">
      <c r="I589" s="34"/>
    </row>
    <row r="590" spans="9:9" ht="15.75" customHeight="1">
      <c r="I590" s="34"/>
    </row>
    <row r="591" spans="9:9" ht="15.75" customHeight="1">
      <c r="I591" s="34"/>
    </row>
    <row r="592" spans="9:9" ht="15.75" customHeight="1">
      <c r="I592" s="34"/>
    </row>
    <row r="593" spans="9:9" ht="15.75" customHeight="1">
      <c r="I593" s="34"/>
    </row>
    <row r="594" spans="9:9" ht="15.75" customHeight="1">
      <c r="I594" s="34"/>
    </row>
    <row r="595" spans="9:9" ht="15.75" customHeight="1">
      <c r="I595" s="34"/>
    </row>
    <row r="596" spans="9:9" ht="15.75" customHeight="1">
      <c r="I596" s="34"/>
    </row>
    <row r="597" spans="9:9" ht="15.75" customHeight="1">
      <c r="I597" s="34"/>
    </row>
    <row r="598" spans="9:9" ht="15.75" customHeight="1">
      <c r="I598" s="34"/>
    </row>
    <row r="599" spans="9:9" ht="15.75" customHeight="1">
      <c r="I599" s="34"/>
    </row>
    <row r="600" spans="9:9" ht="15.75" customHeight="1">
      <c r="I600" s="34"/>
    </row>
    <row r="601" spans="9:9" ht="15.75" customHeight="1">
      <c r="I601" s="34"/>
    </row>
    <row r="602" spans="9:9" ht="15.75" customHeight="1">
      <c r="I602" s="34"/>
    </row>
    <row r="603" spans="9:9" ht="15.75" customHeight="1">
      <c r="I603" s="34"/>
    </row>
    <row r="604" spans="9:9" ht="15.75" customHeight="1">
      <c r="I604" s="34"/>
    </row>
    <row r="605" spans="9:9" ht="15.75" customHeight="1">
      <c r="I605" s="34"/>
    </row>
    <row r="606" spans="9:9" ht="15.75" customHeight="1">
      <c r="I606" s="34"/>
    </row>
    <row r="607" spans="9:9" ht="15.75" customHeight="1">
      <c r="I607" s="34"/>
    </row>
    <row r="608" spans="9:9" ht="15.75" customHeight="1">
      <c r="I608" s="34"/>
    </row>
    <row r="609" spans="9:9" ht="15.75" customHeight="1">
      <c r="I609" s="34"/>
    </row>
    <row r="610" spans="9:9" ht="15.75" customHeight="1">
      <c r="I610" s="34"/>
    </row>
    <row r="611" spans="9:9" ht="15.75" customHeight="1">
      <c r="I611" s="34"/>
    </row>
    <row r="612" spans="9:9" ht="15.75" customHeight="1">
      <c r="I612" s="34"/>
    </row>
    <row r="613" spans="9:9" ht="15.75" customHeight="1">
      <c r="I613" s="34"/>
    </row>
    <row r="614" spans="9:9" ht="15.75" customHeight="1">
      <c r="I614" s="34"/>
    </row>
    <row r="615" spans="9:9" ht="15.75" customHeight="1">
      <c r="I615" s="34"/>
    </row>
    <row r="616" spans="9:9" ht="15.75" customHeight="1">
      <c r="I616" s="34"/>
    </row>
    <row r="617" spans="9:9" ht="15.75" customHeight="1">
      <c r="I617" s="34"/>
    </row>
    <row r="618" spans="9:9" ht="15.75" customHeight="1">
      <c r="I618" s="34"/>
    </row>
    <row r="619" spans="9:9" ht="15.75" customHeight="1">
      <c r="I619" s="34"/>
    </row>
    <row r="620" spans="9:9" ht="15.75" customHeight="1">
      <c r="I620" s="34"/>
    </row>
    <row r="621" spans="9:9" ht="15.75" customHeight="1">
      <c r="I621" s="34"/>
    </row>
    <row r="622" spans="9:9" ht="15.75" customHeight="1">
      <c r="I622" s="34"/>
    </row>
    <row r="623" spans="9:9" ht="15.75" customHeight="1">
      <c r="I623" s="34"/>
    </row>
    <row r="624" spans="9:9" ht="15.75" customHeight="1">
      <c r="I624" s="34"/>
    </row>
    <row r="625" spans="9:9" ht="15.75" customHeight="1">
      <c r="I625" s="34"/>
    </row>
    <row r="626" spans="9:9" ht="15.75" customHeight="1">
      <c r="I626" s="34"/>
    </row>
    <row r="627" spans="9:9" ht="15.75" customHeight="1">
      <c r="I627" s="34"/>
    </row>
    <row r="628" spans="9:9" ht="15.75" customHeight="1">
      <c r="I628" s="34"/>
    </row>
    <row r="629" spans="9:9" ht="15.75" customHeight="1">
      <c r="I629" s="34"/>
    </row>
    <row r="630" spans="9:9" ht="15.75" customHeight="1">
      <c r="I630" s="34"/>
    </row>
    <row r="631" spans="9:9" ht="15.75" customHeight="1">
      <c r="I631" s="34"/>
    </row>
    <row r="632" spans="9:9" ht="15.75" customHeight="1">
      <c r="I632" s="34"/>
    </row>
    <row r="633" spans="9:9" ht="15.75" customHeight="1">
      <c r="I633" s="34"/>
    </row>
    <row r="634" spans="9:9" ht="15.75" customHeight="1">
      <c r="I634" s="34"/>
    </row>
    <row r="635" spans="9:9" ht="15.75" customHeight="1">
      <c r="I635" s="34"/>
    </row>
    <row r="636" spans="9:9" ht="15.75" customHeight="1">
      <c r="I636" s="34"/>
    </row>
    <row r="637" spans="9:9" ht="15.75" customHeight="1">
      <c r="I637" s="34"/>
    </row>
    <row r="638" spans="9:9" ht="15.75" customHeight="1">
      <c r="I638" s="34"/>
    </row>
    <row r="639" spans="9:9" ht="15.75" customHeight="1">
      <c r="I639" s="34"/>
    </row>
    <row r="640" spans="9:9" ht="15.75" customHeight="1">
      <c r="I640" s="34"/>
    </row>
    <row r="641" spans="9:9" ht="15.75" customHeight="1">
      <c r="I641" s="34"/>
    </row>
    <row r="642" spans="9:9" ht="15.75" customHeight="1">
      <c r="I642" s="34"/>
    </row>
    <row r="643" spans="9:9" ht="15.75" customHeight="1">
      <c r="I643" s="34"/>
    </row>
    <row r="644" spans="9:9" ht="15.75" customHeight="1">
      <c r="I644" s="34"/>
    </row>
    <row r="645" spans="9:9" ht="15.75" customHeight="1">
      <c r="I645" s="34"/>
    </row>
    <row r="646" spans="9:9" ht="15.75" customHeight="1">
      <c r="I646" s="34"/>
    </row>
    <row r="647" spans="9:9" ht="15.75" customHeight="1">
      <c r="I647" s="34"/>
    </row>
    <row r="648" spans="9:9" ht="15.75" customHeight="1">
      <c r="I648" s="34"/>
    </row>
    <row r="649" spans="9:9" ht="15.75" customHeight="1">
      <c r="I649" s="34"/>
    </row>
    <row r="650" spans="9:9" ht="15.75" customHeight="1">
      <c r="I650" s="34"/>
    </row>
    <row r="651" spans="9:9" ht="15.75" customHeight="1">
      <c r="I651" s="34"/>
    </row>
    <row r="652" spans="9:9" ht="15.75" customHeight="1">
      <c r="I652" s="34"/>
    </row>
    <row r="653" spans="9:9" ht="15.75" customHeight="1">
      <c r="I653" s="34"/>
    </row>
    <row r="654" spans="9:9" ht="15.75" customHeight="1">
      <c r="I654" s="34"/>
    </row>
    <row r="655" spans="9:9" ht="15.75" customHeight="1">
      <c r="I655" s="34"/>
    </row>
    <row r="656" spans="9:9" ht="15.75" customHeight="1">
      <c r="I656" s="34"/>
    </row>
    <row r="657" spans="9:9" ht="15.75" customHeight="1">
      <c r="I657" s="34"/>
    </row>
    <row r="658" spans="9:9" ht="15.75" customHeight="1">
      <c r="I658" s="34"/>
    </row>
    <row r="659" spans="9:9" ht="15.75" customHeight="1">
      <c r="I659" s="34"/>
    </row>
    <row r="660" spans="9:9" ht="15.75" customHeight="1">
      <c r="I660" s="34"/>
    </row>
    <row r="661" spans="9:9" ht="15.75" customHeight="1">
      <c r="I661" s="34"/>
    </row>
    <row r="662" spans="9:9" ht="15.75" customHeight="1">
      <c r="I662" s="34"/>
    </row>
    <row r="663" spans="9:9" ht="15.75" customHeight="1">
      <c r="I663" s="34"/>
    </row>
    <row r="664" spans="9:9" ht="15.75" customHeight="1">
      <c r="I664" s="34"/>
    </row>
    <row r="665" spans="9:9" ht="15.75" customHeight="1">
      <c r="I665" s="34"/>
    </row>
    <row r="666" spans="9:9" ht="15.75" customHeight="1">
      <c r="I666" s="34"/>
    </row>
    <row r="667" spans="9:9" ht="15.75" customHeight="1">
      <c r="I667" s="34"/>
    </row>
    <row r="668" spans="9:9" ht="15.75" customHeight="1">
      <c r="I668" s="34"/>
    </row>
    <row r="669" spans="9:9" ht="15.75" customHeight="1">
      <c r="I669" s="34"/>
    </row>
    <row r="670" spans="9:9" ht="15.75" customHeight="1">
      <c r="I670" s="34"/>
    </row>
    <row r="671" spans="9:9" ht="15.75" customHeight="1">
      <c r="I671" s="34"/>
    </row>
    <row r="672" spans="9:9" ht="15.75" customHeight="1">
      <c r="I672" s="34"/>
    </row>
    <row r="673" spans="9:9" ht="15.75" customHeight="1">
      <c r="I673" s="34"/>
    </row>
    <row r="674" spans="9:9" ht="15.75" customHeight="1">
      <c r="I674" s="34"/>
    </row>
    <row r="675" spans="9:9" ht="15.75" customHeight="1">
      <c r="I675" s="34"/>
    </row>
    <row r="676" spans="9:9" ht="15.75" customHeight="1">
      <c r="I676" s="34"/>
    </row>
    <row r="677" spans="9:9" ht="15.75" customHeight="1">
      <c r="I677" s="34"/>
    </row>
    <row r="678" spans="9:9" ht="15.75" customHeight="1">
      <c r="I678" s="34"/>
    </row>
    <row r="679" spans="9:9" ht="15.75" customHeight="1">
      <c r="I679" s="34"/>
    </row>
    <row r="680" spans="9:9" ht="15.75" customHeight="1">
      <c r="I680" s="34"/>
    </row>
    <row r="681" spans="9:9" ht="15.75" customHeight="1">
      <c r="I681" s="34"/>
    </row>
    <row r="682" spans="9:9" ht="15.75" customHeight="1">
      <c r="I682" s="34"/>
    </row>
    <row r="683" spans="9:9" ht="15.75" customHeight="1">
      <c r="I683" s="34"/>
    </row>
    <row r="684" spans="9:9" ht="15.75" customHeight="1">
      <c r="I684" s="34"/>
    </row>
    <row r="685" spans="9:9" ht="15.75" customHeight="1">
      <c r="I685" s="34"/>
    </row>
    <row r="686" spans="9:9" ht="15.75" customHeight="1">
      <c r="I686" s="34"/>
    </row>
    <row r="687" spans="9:9" ht="15.75" customHeight="1">
      <c r="I687" s="34"/>
    </row>
    <row r="688" spans="9:9" ht="15.75" customHeight="1">
      <c r="I688" s="34"/>
    </row>
    <row r="689" spans="9:9" ht="15.75" customHeight="1">
      <c r="I689" s="34"/>
    </row>
    <row r="690" spans="9:9" ht="15.75" customHeight="1">
      <c r="I690" s="34"/>
    </row>
    <row r="691" spans="9:9" ht="15.75" customHeight="1">
      <c r="I691" s="34"/>
    </row>
    <row r="692" spans="9:9" ht="15.75" customHeight="1">
      <c r="I692" s="34"/>
    </row>
    <row r="693" spans="9:9" ht="15.75" customHeight="1">
      <c r="I693" s="34"/>
    </row>
    <row r="694" spans="9:9" ht="15.75" customHeight="1">
      <c r="I694" s="34"/>
    </row>
    <row r="695" spans="9:9" ht="15.75" customHeight="1">
      <c r="I695" s="34"/>
    </row>
    <row r="696" spans="9:9" ht="15.75" customHeight="1">
      <c r="I696" s="34"/>
    </row>
    <row r="697" spans="9:9" ht="15.75" customHeight="1">
      <c r="I697" s="34"/>
    </row>
    <row r="698" spans="9:9" ht="15.75" customHeight="1">
      <c r="I698" s="34"/>
    </row>
    <row r="699" spans="9:9" ht="15.75" customHeight="1">
      <c r="I699" s="34"/>
    </row>
    <row r="700" spans="9:9" ht="15.75" customHeight="1">
      <c r="I700" s="34"/>
    </row>
    <row r="701" spans="9:9" ht="15.75" customHeight="1">
      <c r="I701" s="34"/>
    </row>
    <row r="702" spans="9:9" ht="15.75" customHeight="1">
      <c r="I702" s="34"/>
    </row>
    <row r="703" spans="9:9" ht="15.75" customHeight="1">
      <c r="I703" s="34"/>
    </row>
    <row r="704" spans="9:9" ht="15.75" customHeight="1">
      <c r="I704" s="34"/>
    </row>
    <row r="705" spans="9:9" ht="15.75" customHeight="1">
      <c r="I705" s="34"/>
    </row>
    <row r="706" spans="9:9" ht="15.75" customHeight="1">
      <c r="I706" s="34"/>
    </row>
    <row r="707" spans="9:9" ht="15.75" customHeight="1">
      <c r="I707" s="34"/>
    </row>
    <row r="708" spans="9:9" ht="15.75" customHeight="1">
      <c r="I708" s="34"/>
    </row>
    <row r="709" spans="9:9" ht="15.75" customHeight="1">
      <c r="I709" s="34"/>
    </row>
    <row r="710" spans="9:9" ht="15.75" customHeight="1">
      <c r="I710" s="34"/>
    </row>
    <row r="711" spans="9:9" ht="15.75" customHeight="1">
      <c r="I711" s="34"/>
    </row>
    <row r="712" spans="9:9" ht="15.75" customHeight="1">
      <c r="I712" s="34"/>
    </row>
    <row r="713" spans="9:9" ht="15.75" customHeight="1">
      <c r="I713" s="34"/>
    </row>
    <row r="714" spans="9:9" ht="15.75" customHeight="1">
      <c r="I714" s="34"/>
    </row>
    <row r="715" spans="9:9" ht="15.75" customHeight="1">
      <c r="I715" s="34"/>
    </row>
    <row r="716" spans="9:9" ht="15.75" customHeight="1">
      <c r="I716" s="34"/>
    </row>
    <row r="717" spans="9:9" ht="15.75" customHeight="1">
      <c r="I717" s="34"/>
    </row>
    <row r="718" spans="9:9" ht="15.75" customHeight="1">
      <c r="I718" s="34"/>
    </row>
    <row r="719" spans="9:9" ht="15.75" customHeight="1">
      <c r="I719" s="34"/>
    </row>
    <row r="720" spans="9:9" ht="15.75" customHeight="1">
      <c r="I720" s="34"/>
    </row>
    <row r="721" spans="9:9" ht="15.75" customHeight="1">
      <c r="I721" s="34"/>
    </row>
    <row r="722" spans="9:9" ht="15.75" customHeight="1">
      <c r="I722" s="34"/>
    </row>
    <row r="723" spans="9:9" ht="15.75" customHeight="1">
      <c r="I723" s="34"/>
    </row>
    <row r="724" spans="9:9" ht="15.75" customHeight="1">
      <c r="I724" s="34"/>
    </row>
    <row r="725" spans="9:9" ht="15.75" customHeight="1">
      <c r="I725" s="34"/>
    </row>
    <row r="726" spans="9:9" ht="15.75" customHeight="1">
      <c r="I726" s="34"/>
    </row>
    <row r="727" spans="9:9" ht="15.75" customHeight="1">
      <c r="I727" s="34"/>
    </row>
    <row r="728" spans="9:9" ht="15.75" customHeight="1">
      <c r="I728" s="34"/>
    </row>
    <row r="729" spans="9:9" ht="15.75" customHeight="1">
      <c r="I729" s="34"/>
    </row>
    <row r="730" spans="9:9" ht="15.75" customHeight="1">
      <c r="I730" s="34"/>
    </row>
    <row r="731" spans="9:9" ht="15.75" customHeight="1">
      <c r="I731" s="34"/>
    </row>
    <row r="732" spans="9:9" ht="15.75" customHeight="1">
      <c r="I732" s="34"/>
    </row>
    <row r="733" spans="9:9" ht="15.75" customHeight="1">
      <c r="I733" s="34"/>
    </row>
    <row r="734" spans="9:9" ht="15.75" customHeight="1">
      <c r="I734" s="34"/>
    </row>
    <row r="735" spans="9:9" ht="15.75" customHeight="1">
      <c r="I735" s="34"/>
    </row>
    <row r="736" spans="9:9" ht="15.75" customHeight="1">
      <c r="I736" s="34"/>
    </row>
    <row r="737" spans="9:9" ht="15.75" customHeight="1">
      <c r="I737" s="34"/>
    </row>
    <row r="738" spans="9:9" ht="15.75" customHeight="1">
      <c r="I738" s="34"/>
    </row>
    <row r="739" spans="9:9" ht="15.75" customHeight="1">
      <c r="I739" s="34"/>
    </row>
    <row r="740" spans="9:9" ht="15.75" customHeight="1">
      <c r="I740" s="34"/>
    </row>
    <row r="741" spans="9:9" ht="15.75" customHeight="1">
      <c r="I741" s="34"/>
    </row>
    <row r="742" spans="9:9" ht="15.75" customHeight="1">
      <c r="I742" s="34"/>
    </row>
    <row r="743" spans="9:9" ht="15.75" customHeight="1">
      <c r="I743" s="34"/>
    </row>
    <row r="744" spans="9:9" ht="15.75" customHeight="1">
      <c r="I744" s="34"/>
    </row>
    <row r="745" spans="9:9" ht="15.75" customHeight="1">
      <c r="I745" s="34"/>
    </row>
    <row r="746" spans="9:9" ht="15.75" customHeight="1">
      <c r="I746" s="34"/>
    </row>
    <row r="747" spans="9:9" ht="15.75" customHeight="1">
      <c r="I747" s="34"/>
    </row>
    <row r="748" spans="9:9" ht="15.75" customHeight="1">
      <c r="I748" s="34"/>
    </row>
    <row r="749" spans="9:9" ht="15.75" customHeight="1">
      <c r="I749" s="34"/>
    </row>
    <row r="750" spans="9:9" ht="15.75" customHeight="1">
      <c r="I750" s="34"/>
    </row>
    <row r="751" spans="9:9" ht="15.75" customHeight="1">
      <c r="I751" s="34"/>
    </row>
    <row r="752" spans="9:9" ht="15.75" customHeight="1">
      <c r="I752" s="34"/>
    </row>
    <row r="753" spans="9:9" ht="15.75" customHeight="1">
      <c r="I753" s="34"/>
    </row>
    <row r="754" spans="9:9" ht="15.75" customHeight="1">
      <c r="I754" s="34"/>
    </row>
    <row r="755" spans="9:9" ht="15.75" customHeight="1">
      <c r="I755" s="34"/>
    </row>
    <row r="756" spans="9:9" ht="15.75" customHeight="1">
      <c r="I756" s="34"/>
    </row>
    <row r="757" spans="9:9" ht="15.75" customHeight="1">
      <c r="I757" s="34"/>
    </row>
    <row r="758" spans="9:9" ht="15.75" customHeight="1">
      <c r="I758" s="34"/>
    </row>
    <row r="759" spans="9:9" ht="15.75" customHeight="1">
      <c r="I759" s="34"/>
    </row>
    <row r="760" spans="9:9" ht="15.75" customHeight="1">
      <c r="I760" s="34"/>
    </row>
    <row r="761" spans="9:9" ht="15.75" customHeight="1">
      <c r="I761" s="34"/>
    </row>
    <row r="762" spans="9:9" ht="15.75" customHeight="1">
      <c r="I762" s="34"/>
    </row>
    <row r="763" spans="9:9" ht="15.75" customHeight="1">
      <c r="I763" s="34"/>
    </row>
    <row r="764" spans="9:9" ht="15.75" customHeight="1">
      <c r="I764" s="34"/>
    </row>
    <row r="765" spans="9:9" ht="15.75" customHeight="1">
      <c r="I765" s="34"/>
    </row>
    <row r="766" spans="9:9" ht="15.75" customHeight="1">
      <c r="I766" s="34"/>
    </row>
    <row r="767" spans="9:9" ht="15.75" customHeight="1">
      <c r="I767" s="34"/>
    </row>
    <row r="768" spans="9:9" ht="15.75" customHeight="1">
      <c r="I768" s="34"/>
    </row>
    <row r="769" spans="9:9" ht="15.75" customHeight="1">
      <c r="I769" s="34"/>
    </row>
    <row r="770" spans="9:9" ht="15.75" customHeight="1">
      <c r="I770" s="34"/>
    </row>
    <row r="771" spans="9:9" ht="15.75" customHeight="1">
      <c r="I771" s="34"/>
    </row>
    <row r="772" spans="9:9" ht="15.75" customHeight="1">
      <c r="I772" s="34"/>
    </row>
    <row r="773" spans="9:9" ht="15.75" customHeight="1">
      <c r="I773" s="34"/>
    </row>
    <row r="774" spans="9:9" ht="15.75" customHeight="1">
      <c r="I774" s="34"/>
    </row>
    <row r="775" spans="9:9" ht="15.75" customHeight="1">
      <c r="I775" s="34"/>
    </row>
    <row r="776" spans="9:9" ht="15.75" customHeight="1">
      <c r="I776" s="34"/>
    </row>
    <row r="777" spans="9:9" ht="15.75" customHeight="1">
      <c r="I777" s="34"/>
    </row>
    <row r="778" spans="9:9" ht="15.75" customHeight="1">
      <c r="I778" s="34"/>
    </row>
    <row r="779" spans="9:9" ht="15.75" customHeight="1">
      <c r="I779" s="34"/>
    </row>
    <row r="780" spans="9:9" ht="15.75" customHeight="1">
      <c r="I780" s="34"/>
    </row>
    <row r="781" spans="9:9" ht="15.75" customHeight="1">
      <c r="I781" s="34"/>
    </row>
    <row r="782" spans="9:9" ht="15.75" customHeight="1">
      <c r="I782" s="34"/>
    </row>
    <row r="783" spans="9:9" ht="15.75" customHeight="1">
      <c r="I783" s="34"/>
    </row>
    <row r="784" spans="9:9" ht="15.75" customHeight="1">
      <c r="I784" s="34"/>
    </row>
    <row r="785" spans="9:9" ht="15.75" customHeight="1">
      <c r="I785" s="34"/>
    </row>
    <row r="786" spans="9:9" ht="15.75" customHeight="1">
      <c r="I786" s="34"/>
    </row>
    <row r="787" spans="9:9" ht="15.75" customHeight="1">
      <c r="I787" s="34"/>
    </row>
    <row r="788" spans="9:9" ht="15.75" customHeight="1">
      <c r="I788" s="34"/>
    </row>
    <row r="789" spans="9:9" ht="15.75" customHeight="1">
      <c r="I789" s="34"/>
    </row>
    <row r="790" spans="9:9" ht="15.75" customHeight="1">
      <c r="I790" s="34"/>
    </row>
    <row r="791" spans="9:9" ht="15.75" customHeight="1">
      <c r="I791" s="34"/>
    </row>
    <row r="792" spans="9:9" ht="15.75" customHeight="1">
      <c r="I792" s="34"/>
    </row>
    <row r="793" spans="9:9" ht="15.75" customHeight="1">
      <c r="I793" s="34"/>
    </row>
    <row r="794" spans="9:9" ht="15.75" customHeight="1">
      <c r="I794" s="34"/>
    </row>
    <row r="795" spans="9:9" ht="15.75" customHeight="1">
      <c r="I795" s="34"/>
    </row>
    <row r="796" spans="9:9" ht="15.75" customHeight="1">
      <c r="I796" s="34"/>
    </row>
    <row r="797" spans="9:9" ht="15.75" customHeight="1">
      <c r="I797" s="34"/>
    </row>
    <row r="798" spans="9:9" ht="15.75" customHeight="1">
      <c r="I798" s="34"/>
    </row>
    <row r="799" spans="9:9" ht="15.75" customHeight="1">
      <c r="I799" s="34"/>
    </row>
    <row r="800" spans="9:9" ht="15.75" customHeight="1">
      <c r="I800" s="34"/>
    </row>
    <row r="801" spans="9:9" ht="15.75" customHeight="1">
      <c r="I801" s="34"/>
    </row>
    <row r="802" spans="9:9" ht="15.75" customHeight="1">
      <c r="I802" s="34"/>
    </row>
    <row r="803" spans="9:9" ht="15.75" customHeight="1">
      <c r="I803" s="34"/>
    </row>
    <row r="804" spans="9:9" ht="15.75" customHeight="1">
      <c r="I804" s="34"/>
    </row>
    <row r="805" spans="9:9" ht="15.75" customHeight="1">
      <c r="I805" s="34"/>
    </row>
    <row r="806" spans="9:9" ht="15.75" customHeight="1">
      <c r="I806" s="34"/>
    </row>
    <row r="807" spans="9:9" ht="15.75" customHeight="1">
      <c r="I807" s="34"/>
    </row>
    <row r="808" spans="9:9" ht="15.75" customHeight="1">
      <c r="I808" s="34"/>
    </row>
    <row r="809" spans="9:9" ht="15.75" customHeight="1">
      <c r="I809" s="34"/>
    </row>
    <row r="810" spans="9:9" ht="15.75" customHeight="1">
      <c r="I810" s="34"/>
    </row>
    <row r="811" spans="9:9" ht="15.75" customHeight="1">
      <c r="I811" s="34"/>
    </row>
    <row r="812" spans="9:9" ht="15.75" customHeight="1">
      <c r="I812" s="34"/>
    </row>
    <row r="813" spans="9:9" ht="15.75" customHeight="1">
      <c r="I813" s="34"/>
    </row>
    <row r="814" spans="9:9" ht="15.75" customHeight="1">
      <c r="I814" s="34"/>
    </row>
    <row r="815" spans="9:9" ht="15.75" customHeight="1">
      <c r="I815" s="34"/>
    </row>
    <row r="816" spans="9:9" ht="15.75" customHeight="1">
      <c r="I816" s="34"/>
    </row>
    <row r="817" spans="9:9" ht="15.75" customHeight="1">
      <c r="I817" s="34"/>
    </row>
    <row r="818" spans="9:9" ht="15.75" customHeight="1">
      <c r="I818" s="34"/>
    </row>
    <row r="819" spans="9:9" ht="15.75" customHeight="1">
      <c r="I819" s="34"/>
    </row>
    <row r="820" spans="9:9" ht="15.75" customHeight="1">
      <c r="I820" s="34"/>
    </row>
    <row r="821" spans="9:9" ht="15.75" customHeight="1">
      <c r="I821" s="34"/>
    </row>
    <row r="822" spans="9:9" ht="15.75" customHeight="1">
      <c r="I822" s="34"/>
    </row>
    <row r="823" spans="9:9" ht="15.75" customHeight="1">
      <c r="I823" s="34"/>
    </row>
    <row r="824" spans="9:9" ht="15.75" customHeight="1">
      <c r="I824" s="34"/>
    </row>
    <row r="825" spans="9:9" ht="15.75" customHeight="1">
      <c r="I825" s="34"/>
    </row>
    <row r="826" spans="9:9" ht="15.75" customHeight="1">
      <c r="I826" s="34"/>
    </row>
    <row r="827" spans="9:9" ht="15.75" customHeight="1">
      <c r="I827" s="34"/>
    </row>
    <row r="828" spans="9:9" ht="15.75" customHeight="1">
      <c r="I828" s="34"/>
    </row>
    <row r="829" spans="9:9" ht="15.75" customHeight="1">
      <c r="I829" s="34"/>
    </row>
    <row r="830" spans="9:9" ht="15.75" customHeight="1">
      <c r="I830" s="34"/>
    </row>
    <row r="831" spans="9:9" ht="15.75" customHeight="1">
      <c r="I831" s="34"/>
    </row>
    <row r="832" spans="9:9" ht="15.75" customHeight="1">
      <c r="I832" s="34"/>
    </row>
    <row r="833" spans="9:9" ht="15.75" customHeight="1">
      <c r="I833" s="34"/>
    </row>
    <row r="834" spans="9:9" ht="15.75" customHeight="1">
      <c r="I834" s="34"/>
    </row>
    <row r="835" spans="9:9" ht="15.75" customHeight="1">
      <c r="I835" s="34"/>
    </row>
    <row r="836" spans="9:9" ht="15.75" customHeight="1">
      <c r="I836" s="34"/>
    </row>
    <row r="837" spans="9:9" ht="15.75" customHeight="1">
      <c r="I837" s="34"/>
    </row>
    <row r="838" spans="9:9" ht="15.75" customHeight="1">
      <c r="I838" s="34"/>
    </row>
    <row r="839" spans="9:9" ht="15.75" customHeight="1">
      <c r="I839" s="34"/>
    </row>
    <row r="840" spans="9:9" ht="15.75" customHeight="1">
      <c r="I840" s="34"/>
    </row>
    <row r="841" spans="9:9" ht="15.75" customHeight="1">
      <c r="I841" s="34"/>
    </row>
    <row r="842" spans="9:9" ht="15.75" customHeight="1">
      <c r="I842" s="34"/>
    </row>
    <row r="843" spans="9:9" ht="15.75" customHeight="1">
      <c r="I843" s="34"/>
    </row>
    <row r="844" spans="9:9" ht="15.75" customHeight="1">
      <c r="I844" s="34"/>
    </row>
    <row r="845" spans="9:9" ht="15.75" customHeight="1">
      <c r="I845" s="34"/>
    </row>
    <row r="846" spans="9:9" ht="15.75" customHeight="1">
      <c r="I846" s="34"/>
    </row>
    <row r="847" spans="9:9" ht="15.75" customHeight="1">
      <c r="I847" s="34"/>
    </row>
    <row r="848" spans="9:9" ht="15.75" customHeight="1">
      <c r="I848" s="34"/>
    </row>
    <row r="849" spans="9:9" ht="15.75" customHeight="1">
      <c r="I849" s="34"/>
    </row>
    <row r="850" spans="9:9" ht="15.75" customHeight="1">
      <c r="I850" s="34"/>
    </row>
    <row r="851" spans="9:9" ht="15.75" customHeight="1">
      <c r="I851" s="34"/>
    </row>
    <row r="852" spans="9:9" ht="15.75" customHeight="1">
      <c r="I852" s="34"/>
    </row>
    <row r="853" spans="9:9" ht="15.75" customHeight="1">
      <c r="I853" s="34"/>
    </row>
    <row r="854" spans="9:9" ht="15.75" customHeight="1">
      <c r="I854" s="34"/>
    </row>
    <row r="855" spans="9:9" ht="15.75" customHeight="1">
      <c r="I855" s="34"/>
    </row>
    <row r="856" spans="9:9" ht="15.75" customHeight="1">
      <c r="I856" s="34"/>
    </row>
    <row r="857" spans="9:9" ht="15.75" customHeight="1">
      <c r="I857" s="34"/>
    </row>
    <row r="858" spans="9:9" ht="15.75" customHeight="1">
      <c r="I858" s="34"/>
    </row>
    <row r="859" spans="9:9" ht="15.75" customHeight="1">
      <c r="I859" s="34"/>
    </row>
    <row r="860" spans="9:9" ht="15.75" customHeight="1">
      <c r="I860" s="34"/>
    </row>
    <row r="861" spans="9:9" ht="15.75" customHeight="1">
      <c r="I861" s="34"/>
    </row>
    <row r="862" spans="9:9" ht="15.75" customHeight="1">
      <c r="I862" s="34"/>
    </row>
    <row r="863" spans="9:9" ht="15.75" customHeight="1">
      <c r="I863" s="34"/>
    </row>
    <row r="864" spans="9:9" ht="15.75" customHeight="1">
      <c r="I864" s="34"/>
    </row>
    <row r="865" spans="9:9" ht="15.75" customHeight="1">
      <c r="I865" s="34"/>
    </row>
    <row r="866" spans="9:9" ht="15.75" customHeight="1">
      <c r="I866" s="34"/>
    </row>
    <row r="867" spans="9:9" ht="15.75" customHeight="1">
      <c r="I867" s="34"/>
    </row>
    <row r="868" spans="9:9" ht="15.75" customHeight="1">
      <c r="I868" s="34"/>
    </row>
    <row r="869" spans="9:9" ht="15.75" customHeight="1">
      <c r="I869" s="34"/>
    </row>
    <row r="870" spans="9:9" ht="15.75" customHeight="1">
      <c r="I870" s="34"/>
    </row>
    <row r="871" spans="9:9" ht="15.75" customHeight="1">
      <c r="I871" s="34"/>
    </row>
    <row r="872" spans="9:9" ht="15.75" customHeight="1">
      <c r="I872" s="34"/>
    </row>
    <row r="873" spans="9:9" ht="15.75" customHeight="1">
      <c r="I873" s="34"/>
    </row>
    <row r="874" spans="9:9" ht="15.75" customHeight="1">
      <c r="I874" s="34"/>
    </row>
    <row r="875" spans="9:9" ht="15.75" customHeight="1">
      <c r="I875" s="34"/>
    </row>
    <row r="876" spans="9:9" ht="15.75" customHeight="1">
      <c r="I876" s="34"/>
    </row>
    <row r="877" spans="9:9" ht="15.75" customHeight="1">
      <c r="I877" s="34"/>
    </row>
    <row r="878" spans="9:9" ht="15.75" customHeight="1">
      <c r="I878" s="34"/>
    </row>
    <row r="879" spans="9:9" ht="15.75" customHeight="1">
      <c r="I879" s="34"/>
    </row>
    <row r="880" spans="9:9" ht="15.75" customHeight="1">
      <c r="I880" s="34"/>
    </row>
    <row r="881" spans="9:9" ht="15.75" customHeight="1">
      <c r="I881" s="34"/>
    </row>
    <row r="882" spans="9:9" ht="15.75" customHeight="1">
      <c r="I882" s="34"/>
    </row>
    <row r="883" spans="9:9" ht="15.75" customHeight="1">
      <c r="I883" s="34"/>
    </row>
    <row r="884" spans="9:9" ht="15.75" customHeight="1">
      <c r="I884" s="34"/>
    </row>
    <row r="885" spans="9:9" ht="15.75" customHeight="1">
      <c r="I885" s="34"/>
    </row>
    <row r="886" spans="9:9" ht="15.75" customHeight="1">
      <c r="I886" s="34"/>
    </row>
    <row r="887" spans="9:9" ht="15.75" customHeight="1">
      <c r="I887" s="34"/>
    </row>
    <row r="888" spans="9:9" ht="15.75" customHeight="1">
      <c r="I888" s="34"/>
    </row>
    <row r="889" spans="9:9" ht="15.75" customHeight="1">
      <c r="I889" s="34"/>
    </row>
    <row r="890" spans="9:9" ht="15.75" customHeight="1">
      <c r="I890" s="34"/>
    </row>
    <row r="891" spans="9:9" ht="15.75" customHeight="1">
      <c r="I891" s="34"/>
    </row>
    <row r="892" spans="9:9" ht="15.75" customHeight="1">
      <c r="I892" s="34"/>
    </row>
    <row r="893" spans="9:9" ht="15.75" customHeight="1">
      <c r="I893" s="34"/>
    </row>
    <row r="894" spans="9:9" ht="15.75" customHeight="1">
      <c r="I894" s="34"/>
    </row>
    <row r="895" spans="9:9" ht="15.75" customHeight="1">
      <c r="I895" s="34"/>
    </row>
    <row r="896" spans="9:9" ht="15.75" customHeight="1">
      <c r="I896" s="34"/>
    </row>
    <row r="897" spans="9:9" ht="15.75" customHeight="1">
      <c r="I897" s="34"/>
    </row>
    <row r="898" spans="9:9" ht="15.75" customHeight="1">
      <c r="I898" s="34"/>
    </row>
    <row r="899" spans="9:9" ht="15.75" customHeight="1">
      <c r="I899" s="34"/>
    </row>
    <row r="900" spans="9:9" ht="15.75" customHeight="1">
      <c r="I900" s="34"/>
    </row>
    <row r="901" spans="9:9" ht="15.75" customHeight="1">
      <c r="I901" s="34"/>
    </row>
    <row r="902" spans="9:9" ht="15.75" customHeight="1">
      <c r="I902" s="34"/>
    </row>
    <row r="903" spans="9:9" ht="15.75" customHeight="1">
      <c r="I903" s="34"/>
    </row>
    <row r="904" spans="9:9" ht="15.75" customHeight="1">
      <c r="I904" s="34"/>
    </row>
    <row r="905" spans="9:9" ht="15.75" customHeight="1">
      <c r="I905" s="34"/>
    </row>
    <row r="906" spans="9:9" ht="15.75" customHeight="1">
      <c r="I906" s="34"/>
    </row>
    <row r="907" spans="9:9" ht="15.75" customHeight="1">
      <c r="I907" s="34"/>
    </row>
    <row r="908" spans="9:9" ht="15.75" customHeight="1">
      <c r="I908" s="34"/>
    </row>
    <row r="909" spans="9:9" ht="15.75" customHeight="1">
      <c r="I909" s="34"/>
    </row>
    <row r="910" spans="9:9" ht="15.75" customHeight="1">
      <c r="I910" s="34"/>
    </row>
    <row r="911" spans="9:9" ht="15.75" customHeight="1">
      <c r="I911" s="34"/>
    </row>
    <row r="912" spans="9:9" ht="15.75" customHeight="1">
      <c r="I912" s="34"/>
    </row>
    <row r="913" spans="9:9" ht="15.75" customHeight="1">
      <c r="I913" s="34"/>
    </row>
    <row r="914" spans="9:9" ht="15.75" customHeight="1">
      <c r="I914" s="34"/>
    </row>
    <row r="915" spans="9:9" ht="15.75" customHeight="1">
      <c r="I915" s="34"/>
    </row>
    <row r="916" spans="9:9" ht="15.75" customHeight="1">
      <c r="I916" s="34"/>
    </row>
    <row r="917" spans="9:9" ht="15.75" customHeight="1">
      <c r="I917" s="34"/>
    </row>
    <row r="918" spans="9:9" ht="15.75" customHeight="1">
      <c r="I918" s="34"/>
    </row>
    <row r="919" spans="9:9" ht="15.75" customHeight="1">
      <c r="I919" s="34"/>
    </row>
    <row r="920" spans="9:9" ht="15.75" customHeight="1">
      <c r="I920" s="34"/>
    </row>
    <row r="921" spans="9:9" ht="15.75" customHeight="1">
      <c r="I921" s="34"/>
    </row>
    <row r="922" spans="9:9" ht="15.75" customHeight="1">
      <c r="I922" s="34"/>
    </row>
    <row r="923" spans="9:9" ht="15.75" customHeight="1">
      <c r="I923" s="34"/>
    </row>
    <row r="924" spans="9:9" ht="15.75" customHeight="1">
      <c r="I924" s="34"/>
    </row>
    <row r="925" spans="9:9" ht="15.75" customHeight="1">
      <c r="I925" s="34"/>
    </row>
    <row r="926" spans="9:9" ht="15.75" customHeight="1">
      <c r="I926" s="34"/>
    </row>
    <row r="927" spans="9:9" ht="15.75" customHeight="1">
      <c r="I927" s="34"/>
    </row>
    <row r="928" spans="9:9" ht="15.75" customHeight="1">
      <c r="I928" s="34"/>
    </row>
    <row r="929" spans="9:9" ht="15.75" customHeight="1">
      <c r="I929" s="34"/>
    </row>
    <row r="930" spans="9:9" ht="15.75" customHeight="1">
      <c r="I930" s="34"/>
    </row>
    <row r="931" spans="9:9" ht="15.75" customHeight="1">
      <c r="I931" s="34"/>
    </row>
    <row r="932" spans="9:9" ht="15.75" customHeight="1">
      <c r="I932" s="34"/>
    </row>
    <row r="933" spans="9:9" ht="15.75" customHeight="1">
      <c r="I933" s="34"/>
    </row>
    <row r="934" spans="9:9" ht="15.75" customHeight="1">
      <c r="I934" s="34"/>
    </row>
    <row r="935" spans="9:9" ht="15.75" customHeight="1">
      <c r="I935" s="34"/>
    </row>
    <row r="936" spans="9:9" ht="15.75" customHeight="1">
      <c r="I936" s="34"/>
    </row>
    <row r="937" spans="9:9" ht="15.75" customHeight="1">
      <c r="I937" s="34"/>
    </row>
    <row r="938" spans="9:9" ht="15.75" customHeight="1">
      <c r="I938" s="34"/>
    </row>
    <row r="939" spans="9:9" ht="15.75" customHeight="1">
      <c r="I939" s="34"/>
    </row>
    <row r="940" spans="9:9" ht="15.75" customHeight="1">
      <c r="I940" s="34"/>
    </row>
    <row r="941" spans="9:9" ht="15.75" customHeight="1">
      <c r="I941" s="34"/>
    </row>
    <row r="942" spans="9:9" ht="15.75" customHeight="1">
      <c r="I942" s="34"/>
    </row>
    <row r="943" spans="9:9" ht="15.75" customHeight="1">
      <c r="I943" s="34"/>
    </row>
    <row r="944" spans="9:9" ht="15.75" customHeight="1">
      <c r="I944" s="34"/>
    </row>
    <row r="945" spans="9:9" ht="15.75" customHeight="1">
      <c r="I945" s="34"/>
    </row>
    <row r="946" spans="9:9" ht="15.75" customHeight="1">
      <c r="I946" s="34"/>
    </row>
    <row r="947" spans="9:9" ht="15.75" customHeight="1">
      <c r="I947" s="34"/>
    </row>
    <row r="948" spans="9:9" ht="15.75" customHeight="1">
      <c r="I948" s="34"/>
    </row>
    <row r="949" spans="9:9" ht="15.75" customHeight="1">
      <c r="I949" s="34"/>
    </row>
    <row r="950" spans="9:9" ht="15.75" customHeight="1">
      <c r="I950" s="34"/>
    </row>
    <row r="951" spans="9:9" ht="15.75" customHeight="1">
      <c r="I951" s="34"/>
    </row>
    <row r="952" spans="9:9" ht="15.75" customHeight="1">
      <c r="I952" s="34"/>
    </row>
    <row r="953" spans="9:9" ht="15.75" customHeight="1">
      <c r="I953" s="34"/>
    </row>
    <row r="954" spans="9:9" ht="15.75" customHeight="1">
      <c r="I954" s="34"/>
    </row>
    <row r="955" spans="9:9" ht="15.75" customHeight="1">
      <c r="I955" s="34"/>
    </row>
    <row r="956" spans="9:9" ht="15.75" customHeight="1">
      <c r="I956" s="34"/>
    </row>
    <row r="957" spans="9:9" ht="15.75" customHeight="1">
      <c r="I957" s="34"/>
    </row>
    <row r="958" spans="9:9" ht="15.75" customHeight="1">
      <c r="I958" s="34"/>
    </row>
    <row r="959" spans="9:9" ht="15.75" customHeight="1">
      <c r="I959" s="34"/>
    </row>
    <row r="960" spans="9:9" ht="15.75" customHeight="1">
      <c r="I960" s="34"/>
    </row>
    <row r="961" spans="9:9" ht="15.75" customHeight="1">
      <c r="I961" s="34"/>
    </row>
    <row r="962" spans="9:9" ht="15.75" customHeight="1">
      <c r="I962" s="34"/>
    </row>
    <row r="963" spans="9:9" ht="15.75" customHeight="1">
      <c r="I963" s="34"/>
    </row>
    <row r="964" spans="9:9" ht="15.75" customHeight="1">
      <c r="I964" s="34"/>
    </row>
    <row r="965" spans="9:9" ht="15.75" customHeight="1">
      <c r="I965" s="34"/>
    </row>
    <row r="966" spans="9:9" ht="15.75" customHeight="1">
      <c r="I966" s="34"/>
    </row>
    <row r="967" spans="9:9" ht="15.75" customHeight="1">
      <c r="I967" s="34"/>
    </row>
    <row r="968" spans="9:9" ht="15.75" customHeight="1">
      <c r="I968" s="34"/>
    </row>
    <row r="969" spans="9:9" ht="15.75" customHeight="1">
      <c r="I969" s="34"/>
    </row>
    <row r="970" spans="9:9" ht="15.75" customHeight="1">
      <c r="I970" s="34"/>
    </row>
    <row r="971" spans="9:9" ht="15.75" customHeight="1">
      <c r="I971" s="34"/>
    </row>
    <row r="972" spans="9:9" ht="15.75" customHeight="1">
      <c r="I972" s="34"/>
    </row>
    <row r="973" spans="9:9" ht="15.75" customHeight="1">
      <c r="I973" s="34"/>
    </row>
    <row r="974" spans="9:9" ht="15.75" customHeight="1">
      <c r="I974" s="34"/>
    </row>
    <row r="975" spans="9:9" ht="15.75" customHeight="1">
      <c r="I975" s="34"/>
    </row>
    <row r="976" spans="9:9" ht="15.75" customHeight="1">
      <c r="I976" s="34"/>
    </row>
    <row r="977" spans="9:9" ht="15.75" customHeight="1">
      <c r="I977" s="34"/>
    </row>
    <row r="978" spans="9:9" ht="15.75" customHeight="1">
      <c r="I978" s="34"/>
    </row>
    <row r="979" spans="9:9" ht="15.75" customHeight="1">
      <c r="I979" s="34"/>
    </row>
    <row r="980" spans="9:9" ht="15.75" customHeight="1">
      <c r="I980" s="34"/>
    </row>
    <row r="981" spans="9:9" ht="15.75" customHeight="1">
      <c r="I981" s="34"/>
    </row>
    <row r="982" spans="9:9" ht="15.75" customHeight="1">
      <c r="I982" s="34"/>
    </row>
    <row r="983" spans="9:9" ht="15.75" customHeight="1">
      <c r="I983" s="34"/>
    </row>
    <row r="984" spans="9:9" ht="15.75" customHeight="1">
      <c r="I984" s="34"/>
    </row>
    <row r="985" spans="9:9" ht="15.75" customHeight="1">
      <c r="I985" s="34"/>
    </row>
    <row r="986" spans="9:9" ht="15.75" customHeight="1">
      <c r="I986" s="34"/>
    </row>
    <row r="987" spans="9:9" ht="15.75" customHeight="1">
      <c r="I987" s="34"/>
    </row>
    <row r="988" spans="9:9" ht="15.75" customHeight="1">
      <c r="I988" s="34"/>
    </row>
    <row r="989" spans="9:9" ht="15.75" customHeight="1">
      <c r="I989" s="34"/>
    </row>
    <row r="990" spans="9:9" ht="15.75" customHeight="1">
      <c r="I990" s="34"/>
    </row>
    <row r="991" spans="9:9" ht="15.75" customHeight="1">
      <c r="I991" s="34"/>
    </row>
    <row r="992" spans="9:9" ht="15.75" customHeight="1">
      <c r="I992" s="34"/>
    </row>
    <row r="993" spans="9:9" ht="15.75" customHeight="1">
      <c r="I993" s="34"/>
    </row>
    <row r="994" spans="9:9" ht="15.75" customHeight="1">
      <c r="I994" s="34"/>
    </row>
    <row r="995" spans="9:9" ht="15.75" customHeight="1">
      <c r="I995" s="34"/>
    </row>
    <row r="996" spans="9:9" ht="15.75" customHeight="1">
      <c r="I996" s="34"/>
    </row>
    <row r="997" spans="9:9" ht="15.75" customHeight="1">
      <c r="I997" s="34"/>
    </row>
    <row r="998" spans="9:9" ht="15.75" customHeight="1">
      <c r="I998" s="34"/>
    </row>
    <row r="999" spans="9:9" ht="15.75" customHeight="1">
      <c r="I999" s="34"/>
    </row>
  </sheetData>
  <mergeCells count="5">
    <mergeCell ref="B2:I2"/>
    <mergeCell ref="B27:K27"/>
    <mergeCell ref="B28:I28"/>
    <mergeCell ref="A2:A3"/>
    <mergeCell ref="A28:A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ABOGADO</vt:lpstr>
      <vt:lpstr>AGROBIOTECNOLOGÍA</vt:lpstr>
      <vt:lpstr>AGRONEGOCIOS</vt:lpstr>
      <vt:lpstr>CIRUJANO DENTISTA</vt:lpstr>
      <vt:lpstr>CULTURA FÍSICA Y DEPORTE</vt:lpstr>
      <vt:lpstr>DESARROLLO TURÍSTICO</vt:lpstr>
      <vt:lpstr>ENFERMERÍA</vt:lpstr>
      <vt:lpstr>INGENIERÍA EN GEOFÍSICA</vt:lpstr>
      <vt:lpstr>INGENIERÍA EN SISTEMAS BIOL</vt:lpstr>
      <vt:lpstr>INGENIERÍA EN TELEMÁTICA</vt:lpstr>
      <vt:lpstr>LETRAS HISPÁNICAS</vt:lpstr>
      <vt:lpstr>MCP</vt:lpstr>
      <vt:lpstr>MVZ</vt:lpstr>
      <vt:lpstr>NEGOCIOS INTERNACIONALES</vt:lpstr>
      <vt:lpstr>NUTRICIÓN</vt:lpstr>
      <vt:lpstr>PERIODISMO</vt:lpstr>
      <vt:lpstr>PSICOLOGÍA</vt:lpstr>
      <vt:lpstr>SLPCyE</vt:lpstr>
      <vt:lpstr>TRABAJO SOCIAL</vt:lpstr>
      <vt:lpstr>PE</vt:lpstr>
      <vt:lpstr>MAESTRÍA EN ADMINISTRACIÓN</vt:lpstr>
      <vt:lpstr>MAESTRÍA EN SALUD PÚBLICA</vt:lpstr>
      <vt:lpstr>MAESTRÍA EN DERECHO</vt:lpstr>
      <vt:lpstr>POSGRADOS EN PSICOLOGÍA</vt:lpstr>
      <vt:lpstr>CONCENTRADO FIP Y FIL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Oliveros</dc:creator>
  <cp:lastModifiedBy>Oliveros Sánchez, María del Carmen</cp:lastModifiedBy>
  <cp:lastPrinted>2021-12-08T22:48:38Z</cp:lastPrinted>
  <dcterms:created xsi:type="dcterms:W3CDTF">2020-03-31T15:42:36Z</dcterms:created>
  <dcterms:modified xsi:type="dcterms:W3CDTF">2022-03-14T16:06:58Z</dcterms:modified>
</cp:coreProperties>
</file>